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g05330\Desktop\PRICE-LISTS\с 8 декабря\"/>
    </mc:Choice>
  </mc:AlternateContent>
  <bookViews>
    <workbookView xWindow="840" yWindow="460" windowWidth="37620" windowHeight="21140" tabRatio="840" activeTab="1"/>
  </bookViews>
  <sheets>
    <sheet name="Оглавление" sheetId="66" r:id="rId1"/>
    <sheet name="Каталог техники" sheetId="1" r:id="rId2"/>
    <sheet name="go" sheetId="2" r:id="rId3"/>
    <sheet name="aero 8" sheetId="3" r:id="rId4"/>
    <sheet name="aero 8 Plus" sheetId="9" r:id="rId5"/>
    <sheet name="aero 15" sheetId="8" r:id="rId6"/>
    <sheet name="aero 15 Plus" sheetId="10" r:id="rId7"/>
    <sheet name="aero BP E" sheetId="11" r:id="rId8"/>
    <sheet name="aero BP Li-Ion" sheetId="12" r:id="rId9"/>
    <sheet name="aero BP Li-Ion PLUS" sheetId="52" r:id="rId10"/>
    <sheet name="aero UP" sheetId="53" r:id="rId11"/>
    <sheet name="jet 38" sheetId="13" r:id="rId12"/>
    <sheet name="jet 50" sheetId="14" r:id="rId13"/>
    <sheet name="AERO 3500μicro" sheetId="68" r:id="rId14"/>
    <sheet name="sprayer BP15" sheetId="54" r:id="rId15"/>
    <sheet name="vacumat 12" sheetId="5" r:id="rId16"/>
    <sheet name="vacumat 22" sheetId="6" r:id="rId17"/>
    <sheet name="vacumat 22T" sheetId="15" r:id="rId18"/>
    <sheet name="vacumat 44T" sheetId="16" r:id="rId19"/>
    <sheet name="steam SO4" sheetId="55" r:id="rId20"/>
    <sheet name="steam SV4" sheetId="56" r:id="rId21"/>
    <sheet name="steam SDV8" sheetId="57" r:id="rId22"/>
    <sheet name="ergodisc HD" sheetId="7" r:id="rId23"/>
    <sheet name="ergodisc 165" sheetId="17" r:id="rId24"/>
    <sheet name="ergodisc 200" sheetId="18" r:id="rId25"/>
    <sheet name="ergodisc DUO" sheetId="19" r:id="rId26"/>
    <sheet name="ergodisc OMNI" sheetId="24" r:id="rId27"/>
    <sheet name="ergodisc 1200" sheetId="25" r:id="rId28"/>
    <sheet name="ergodisc 2000" sheetId="26" r:id="rId29"/>
    <sheet name="aquamat 10.1" sheetId="27" r:id="rId30"/>
    <sheet name="aquamat 20" sheetId="28" r:id="rId31"/>
    <sheet name="procarpet 30" sheetId="20" r:id="rId32"/>
    <sheet name="procarpet 45" sheetId="21" r:id="rId33"/>
    <sheet name="swingo 150E" sheetId="22" r:id="rId34"/>
    <sheet name="swingo 150 Li-Ion" sheetId="23" r:id="rId35"/>
    <sheet name="swingo 250μicro" sheetId="70" r:id="rId36"/>
    <sheet name="swingo 350E" sheetId="29" r:id="rId37"/>
    <sheet name="swingo 350B" sheetId="30" r:id="rId38"/>
    <sheet name="swingo 350 Li-Ion" sheetId="31" r:id="rId39"/>
    <sheet name="swingo 455E" sheetId="32" r:id="rId40"/>
    <sheet name="swingo 455В" sheetId="33" r:id="rId41"/>
    <sheet name="swingo 455 Li-Ion" sheetId="58" r:id="rId42"/>
    <sheet name="swingo 755E" sheetId="34" r:id="rId43"/>
    <sheet name="swingo 755В Eco" sheetId="35" r:id="rId44"/>
    <sheet name="swingo 755 Li-Ion Eco" sheetId="59" r:id="rId45"/>
    <sheet name="swingo 755В Power" sheetId="36" r:id="rId46"/>
    <sheet name="swingo 755 Li-Ion Power" sheetId="60" r:id="rId47"/>
    <sheet name="swingo 855В" sheetId="37" r:id="rId48"/>
    <sheet name="swingo 855 Li-Ion" sheetId="61" r:id="rId49"/>
    <sheet name="swingo 955В" sheetId="38" r:id="rId50"/>
    <sheet name="swingo 955 Li-Ion" sheetId="62" r:id="rId51"/>
    <sheet name="swingo 1255E" sheetId="39" r:id="rId52"/>
    <sheet name="swingo 1255В" sheetId="43" r:id="rId53"/>
    <sheet name="swingo 1255 Li-Ion" sheetId="63" r:id="rId54"/>
    <sheet name="swingo 1650" sheetId="44" r:id="rId55"/>
    <sheet name="swingo 2100μicro" sheetId="45" r:id="rId56"/>
    <sheet name="swingo 2100μicro Li-Ion" sheetId="69" r:id="rId57"/>
    <sheet name="swingo XP-R" sheetId="40" r:id="rId58"/>
    <sheet name="swingo XP-M" sheetId="41" r:id="rId59"/>
    <sheet name="swingo XP-M Intellisweep" sheetId="42" r:id="rId60"/>
    <sheet name="swingo 2500" sheetId="46" r:id="rId61"/>
    <sheet name="swingo 4000" sheetId="47" r:id="rId62"/>
    <sheet name="swingo 4000 Li-Ion" sheetId="64" r:id="rId63"/>
    <sheet name="swingo 5000" sheetId="48" r:id="rId64"/>
    <sheet name="swingo 5000 Li-Ion" sheetId="65" r:id="rId65"/>
    <sheet name="Комплекты Li-Ion для апгрейда" sheetId="72" r:id="rId66"/>
  </sheets>
  <externalReferences>
    <externalReference r:id="rId67"/>
  </externalReferences>
  <definedNames>
    <definedName name="_xlnm.Print_Area" localSheetId="5">'aero 15'!$A$1:$H$44</definedName>
    <definedName name="_xlnm.Print_Area" localSheetId="6">'aero 15 Plus'!$A$1:$H$45</definedName>
    <definedName name="_xlnm.Print_Area" localSheetId="13">'AERO 3500μicro'!$A$1:$H$58</definedName>
    <definedName name="_xlnm.Print_Area" localSheetId="3">'aero 8'!$A$1:$H$44</definedName>
    <definedName name="_xlnm.Print_Area" localSheetId="4">'aero 8 Plus'!$A$1:$H$45</definedName>
    <definedName name="_xlnm.Print_Area" localSheetId="7">'aero BP E'!$A$1:$H$43</definedName>
    <definedName name="_xlnm.Print_Area" localSheetId="8">'aero BP Li-Ion'!$A$1:$H$47</definedName>
    <definedName name="_xlnm.Print_Area" localSheetId="9">'aero BP Li-Ion PLUS'!$A$1:$H$47</definedName>
    <definedName name="_xlnm.Print_Area" localSheetId="10">'aero UP'!$A$1:$H$41</definedName>
    <definedName name="_xlnm.Print_Area" localSheetId="29">'aquamat 10.1'!$A$1:$H$36</definedName>
    <definedName name="_xlnm.Print_Area" localSheetId="30">'aquamat 20'!$A$1:$H$36</definedName>
    <definedName name="_xlnm.Print_Area" localSheetId="27">'ergodisc 1200'!$A$1:$H$32</definedName>
    <definedName name="_xlnm.Print_Area" localSheetId="23">'ergodisc 165'!$A$1:$H$55</definedName>
    <definedName name="_xlnm.Print_Area" localSheetId="24">'ergodisc 200'!$A$1:$H$44</definedName>
    <definedName name="_xlnm.Print_Area" localSheetId="28">'ergodisc 2000'!$A$1:$H$30</definedName>
    <definedName name="_xlnm.Print_Area" localSheetId="25">'ergodisc DUO'!$A$1:$H$53</definedName>
    <definedName name="_xlnm.Print_Area" localSheetId="22">'ergodisc HD'!$A$1:$H$52</definedName>
    <definedName name="_xlnm.Print_Area" localSheetId="26">'ergodisc OMNI'!$A$1:$H$33</definedName>
    <definedName name="_xlnm.Print_Area" localSheetId="2">go!$A$1:$H$38</definedName>
    <definedName name="_xlnm.Print_Area" localSheetId="11">'jet 38'!$A$1:$H$41</definedName>
    <definedName name="_xlnm.Print_Area" localSheetId="12">'jet 50'!$A$1:$H$38</definedName>
    <definedName name="_xlnm.Print_Area" localSheetId="31">'procarpet 30'!$A$1:$H$45</definedName>
    <definedName name="_xlnm.Print_Area" localSheetId="32">'procarpet 45'!$A$1:$H$45</definedName>
    <definedName name="_xlnm.Print_Area" localSheetId="14">'sprayer BP15'!$A$1:$H$30</definedName>
    <definedName name="_xlnm.Print_Area" localSheetId="21">'steam SDV8'!$A$1:$H$46</definedName>
    <definedName name="_xlnm.Print_Area" localSheetId="19">'steam SO4'!$A$1:$H$42</definedName>
    <definedName name="_xlnm.Print_Area" localSheetId="20">'steam SV4'!$A$1:$H$45</definedName>
    <definedName name="_xlnm.Print_Area" localSheetId="53">'swingo 1255 Li-Ion'!$A$1:$H$68</definedName>
    <definedName name="_xlnm.Print_Area" localSheetId="51">'swingo 1255E'!$A$1:$H$54</definedName>
    <definedName name="_xlnm.Print_Area" localSheetId="52">'swingo 1255В'!$A$1:$H$66</definedName>
    <definedName name="_xlnm.Print_Area" localSheetId="34">'swingo 150 Li-Ion'!$A$1:$H$44</definedName>
    <definedName name="_xlnm.Print_Area" localSheetId="33">'swingo 150E'!$A$1:$H$39</definedName>
    <definedName name="_xlnm.Print_Area" localSheetId="54">'swingo 1650'!$A$1:$H$66</definedName>
    <definedName name="_xlnm.Print_Area" localSheetId="55">'swingo 2100μicro'!$A$1:$H$70</definedName>
    <definedName name="_xlnm.Print_Area" localSheetId="56">'swingo 2100μicro Li-Ion'!$A$1:$H$70</definedName>
    <definedName name="_xlnm.Print_Area" localSheetId="60">'swingo 2500'!$A$1:$H$67</definedName>
    <definedName name="_xlnm.Print_Area" localSheetId="35">'swingo 250μicro'!$A$1:$H$43</definedName>
    <definedName name="_xlnm.Print_Area" localSheetId="38">'swingo 350 Li-Ion'!$A$1:$H$41</definedName>
    <definedName name="_xlnm.Print_Area" localSheetId="37">'swingo 350B'!$A$1:$H$41</definedName>
    <definedName name="_xlnm.Print_Area" localSheetId="36">'swingo 350E'!$A$1:$H$41</definedName>
    <definedName name="_xlnm.Print_Area" localSheetId="61">'swingo 4000'!$A$1:$H$82</definedName>
    <definedName name="_xlnm.Print_Area" localSheetId="62">'swingo 4000 Li-Ion'!$A$1:$H$76</definedName>
    <definedName name="_xlnm.Print_Area" localSheetId="41">'swingo 455 Li-Ion'!$A$1:$H$71</definedName>
    <definedName name="_xlnm.Print_Area" localSheetId="39">'swingo 455E'!$A$1:$H$63</definedName>
    <definedName name="_xlnm.Print_Area" localSheetId="40">'swingo 455В'!$A$1:$H$65</definedName>
    <definedName name="_xlnm.Print_Area" localSheetId="63">'swingo 5000'!$A$1:$H$80</definedName>
    <definedName name="_xlnm.Print_Area" localSheetId="64">'swingo 5000 Li-Ion'!$A$1:$H$75</definedName>
    <definedName name="_xlnm.Print_Area" localSheetId="44">'swingo 755 Li-Ion Eco'!$A$1:$H$71</definedName>
    <definedName name="_xlnm.Print_Area" localSheetId="46">'swingo 755 Li-Ion Power'!$A$1:$H$82</definedName>
    <definedName name="_xlnm.Print_Area" localSheetId="42">'swingo 755E'!$A$1:$H$63</definedName>
    <definedName name="_xlnm.Print_Area" localSheetId="43">'swingo 755В Eco'!$A$1:$H$65</definedName>
    <definedName name="_xlnm.Print_Area" localSheetId="45">'swingo 755В Power'!$A$1:$H$70</definedName>
    <definedName name="_xlnm.Print_Area" localSheetId="48">'swingo 855 Li-Ion'!$A$1:$H$73</definedName>
    <definedName name="_xlnm.Print_Area" localSheetId="47">'swingo 855В'!$A$1:$H$61</definedName>
    <definedName name="_xlnm.Print_Area" localSheetId="50">'swingo 955 Li-Ion'!$A$1:$H$78</definedName>
    <definedName name="_xlnm.Print_Area" localSheetId="49">'swingo 955В'!$A$1:$H$66</definedName>
    <definedName name="_xlnm.Print_Area" localSheetId="58">'swingo XP-M'!$A$1:$H$54</definedName>
    <definedName name="_xlnm.Print_Area" localSheetId="59">'swingo XP-M Intellisweep'!$A$1:$H$56</definedName>
    <definedName name="_xlnm.Print_Area" localSheetId="57">'swingo XP-R'!$A$1:$H$51</definedName>
    <definedName name="_xlnm.Print_Area" localSheetId="15">'vacumat 12'!$A$1:$H$45</definedName>
    <definedName name="_xlnm.Print_Area" localSheetId="16">'vacumat 22'!$A$1:$H$45</definedName>
    <definedName name="_xlnm.Print_Area" localSheetId="17">'vacumat 22T'!$A$1:$H$45</definedName>
    <definedName name="_xlnm.Print_Area" localSheetId="18">'vacumat 44T'!$A$1:$H$45</definedName>
    <definedName name="_xlnm.Print_Area" localSheetId="65">'Комплекты Li-Ion для апгрейда'!$A$1:$H$75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66" i="72" l="1"/>
  <c r="H66" i="72" s="1"/>
  <c r="G65" i="72"/>
  <c r="H65" i="72" s="1"/>
  <c r="G67" i="72"/>
  <c r="H67" i="72" s="1"/>
  <c r="G72" i="72"/>
  <c r="H72" i="72" s="1"/>
  <c r="G71" i="72"/>
  <c r="H71" i="72" s="1"/>
  <c r="G70" i="72"/>
  <c r="H70" i="72" s="1"/>
  <c r="G60" i="72"/>
  <c r="H60" i="72" s="1"/>
  <c r="G62" i="72"/>
  <c r="H62" i="72" s="1"/>
  <c r="G61" i="72"/>
  <c r="H61" i="72" s="1"/>
  <c r="G59" i="72"/>
  <c r="H59" i="72" s="1"/>
  <c r="G56" i="72"/>
  <c r="H56" i="72" s="1"/>
  <c r="G55" i="72"/>
  <c r="H55" i="72" s="1"/>
  <c r="G54" i="72"/>
  <c r="H54" i="72" s="1"/>
  <c r="G53" i="72"/>
  <c r="H53" i="72" s="1"/>
  <c r="G52" i="72"/>
  <c r="H52" i="72" s="1"/>
  <c r="G48" i="72"/>
  <c r="H48" i="72" s="1"/>
  <c r="G42" i="72"/>
  <c r="H42" i="72" s="1"/>
  <c r="G47" i="72"/>
  <c r="H47" i="72" s="1"/>
  <c r="G46" i="72"/>
  <c r="H46" i="72" s="1"/>
  <c r="G45" i="72"/>
  <c r="H45" i="72" s="1"/>
  <c r="G41" i="72"/>
  <c r="H41" i="72" s="1"/>
  <c r="G40" i="72"/>
  <c r="H40" i="72" s="1"/>
  <c r="G39" i="72"/>
  <c r="H39" i="72" s="1"/>
  <c r="G38" i="72"/>
  <c r="H38" i="72" s="1"/>
  <c r="G34" i="72"/>
  <c r="H34" i="72" s="1"/>
  <c r="G33" i="72"/>
  <c r="H33" i="72" s="1"/>
  <c r="G32" i="72"/>
  <c r="H32" i="72" s="1"/>
  <c r="G29" i="72"/>
  <c r="H29" i="72" s="1"/>
  <c r="G28" i="72"/>
  <c r="H28" i="72" s="1"/>
  <c r="G27" i="72"/>
  <c r="H27" i="72" s="1"/>
  <c r="G26" i="72"/>
  <c r="H26" i="72" s="1"/>
  <c r="G22" i="72"/>
  <c r="H22" i="72" s="1"/>
  <c r="G21" i="72"/>
  <c r="H21" i="72" s="1"/>
  <c r="G16" i="72"/>
  <c r="H16" i="72" s="1"/>
  <c r="G17" i="72"/>
  <c r="H17" i="72" s="1"/>
  <c r="G68" i="72" l="1"/>
  <c r="H68" i="72" s="1"/>
  <c r="G63" i="72"/>
  <c r="H63" i="72" s="1"/>
  <c r="G73" i="72"/>
  <c r="H73" i="72" s="1"/>
  <c r="G30" i="72"/>
  <c r="H30" i="72" s="1"/>
  <c r="G35" i="72"/>
  <c r="H35" i="72" s="1"/>
  <c r="G49" i="72"/>
  <c r="H49" i="72" s="1"/>
  <c r="G43" i="72"/>
  <c r="H43" i="72" s="1"/>
  <c r="G57" i="72"/>
  <c r="H57" i="72" s="1"/>
  <c r="G20" i="72"/>
  <c r="G15" i="72"/>
  <c r="H15" i="72" s="1"/>
  <c r="G14" i="72"/>
  <c r="B44" i="66"/>
  <c r="H20" i="72" l="1"/>
  <c r="G23" i="72"/>
  <c r="H23" i="72" s="1"/>
  <c r="H14" i="72"/>
  <c r="G18" i="72"/>
  <c r="H18" i="72" s="1"/>
  <c r="G40" i="70" l="1"/>
  <c r="H40" i="70" s="1"/>
  <c r="G39" i="70"/>
  <c r="H39" i="70" s="1"/>
  <c r="G38" i="70"/>
  <c r="H38" i="70" s="1"/>
  <c r="G37" i="70"/>
  <c r="H37" i="70" s="1"/>
  <c r="G36" i="70"/>
  <c r="H36" i="70" s="1"/>
  <c r="G35" i="70"/>
  <c r="H35" i="70" s="1"/>
  <c r="G33" i="70"/>
  <c r="H33" i="70" s="1"/>
  <c r="G32" i="70"/>
  <c r="B67" i="66"/>
  <c r="G41" i="70" l="1"/>
  <c r="H32" i="70"/>
  <c r="H41" i="70" s="1"/>
  <c r="D67" i="45" l="1"/>
  <c r="D66" i="45"/>
  <c r="D65" i="45"/>
  <c r="D64" i="45"/>
  <c r="D62" i="45"/>
  <c r="D60" i="45"/>
  <c r="D59" i="45"/>
  <c r="D58" i="45"/>
  <c r="D57" i="45"/>
  <c r="D56" i="45"/>
  <c r="D54" i="45"/>
  <c r="D53" i="45"/>
  <c r="D52" i="45"/>
  <c r="D51" i="45"/>
  <c r="D50" i="45"/>
  <c r="D49" i="45"/>
  <c r="D48" i="45"/>
  <c r="D47" i="45"/>
  <c r="D46" i="45"/>
  <c r="D45" i="45"/>
  <c r="D43" i="45"/>
  <c r="D42" i="45"/>
  <c r="D41" i="45"/>
  <c r="D39" i="45"/>
  <c r="D38" i="45"/>
  <c r="D37" i="45"/>
  <c r="D36" i="45"/>
  <c r="D35" i="45"/>
  <c r="D34" i="45"/>
  <c r="D32" i="45"/>
  <c r="D31" i="45"/>
  <c r="D30" i="45"/>
  <c r="G67" i="69" l="1"/>
  <c r="H67" i="69" s="1"/>
  <c r="G66" i="69"/>
  <c r="H66" i="69" s="1"/>
  <c r="G65" i="69"/>
  <c r="H65" i="69" s="1"/>
  <c r="G64" i="69"/>
  <c r="H64" i="69" s="1"/>
  <c r="G62" i="69"/>
  <c r="H62" i="69" s="1"/>
  <c r="G60" i="69"/>
  <c r="H60" i="69" s="1"/>
  <c r="G59" i="69"/>
  <c r="H59" i="69" s="1"/>
  <c r="G58" i="69"/>
  <c r="H58" i="69" s="1"/>
  <c r="G57" i="69"/>
  <c r="H57" i="69" s="1"/>
  <c r="G56" i="69"/>
  <c r="H56" i="69" s="1"/>
  <c r="G54" i="69"/>
  <c r="H54" i="69" s="1"/>
  <c r="G53" i="69"/>
  <c r="H53" i="69" s="1"/>
  <c r="G52" i="69"/>
  <c r="H52" i="69" s="1"/>
  <c r="G51" i="69"/>
  <c r="H51" i="69" s="1"/>
  <c r="G50" i="69"/>
  <c r="H50" i="69" s="1"/>
  <c r="G49" i="69"/>
  <c r="H49" i="69" s="1"/>
  <c r="G48" i="69"/>
  <c r="H48" i="69" s="1"/>
  <c r="G47" i="69"/>
  <c r="H47" i="69" s="1"/>
  <c r="G46" i="69"/>
  <c r="H46" i="69" s="1"/>
  <c r="G45" i="69"/>
  <c r="H45" i="69" s="1"/>
  <c r="G43" i="69"/>
  <c r="H43" i="69" s="1"/>
  <c r="G42" i="69"/>
  <c r="H42" i="69" s="1"/>
  <c r="G41" i="69"/>
  <c r="H41" i="69" s="1"/>
  <c r="G39" i="69"/>
  <c r="H39" i="69" s="1"/>
  <c r="G38" i="69"/>
  <c r="H38" i="69" s="1"/>
  <c r="G37" i="69"/>
  <c r="H37" i="69" s="1"/>
  <c r="G36" i="69"/>
  <c r="H36" i="69" s="1"/>
  <c r="G35" i="69"/>
  <c r="H35" i="69" s="1"/>
  <c r="G34" i="69"/>
  <c r="H34" i="69" s="1"/>
  <c r="G32" i="69"/>
  <c r="H32" i="69" s="1"/>
  <c r="G31" i="69"/>
  <c r="H31" i="69" s="1"/>
  <c r="G30" i="69"/>
  <c r="H30" i="69" s="1"/>
  <c r="H68" i="69" l="1"/>
  <c r="G68" i="69"/>
  <c r="G55" i="68"/>
  <c r="H55" i="68" s="1"/>
  <c r="G54" i="68"/>
  <c r="H54" i="68" s="1"/>
  <c r="G53" i="68"/>
  <c r="H53" i="68" s="1"/>
  <c r="G52" i="68"/>
  <c r="H52" i="68" s="1"/>
  <c r="G51" i="68"/>
  <c r="H51" i="68" s="1"/>
  <c r="G50" i="68"/>
  <c r="H50" i="68" s="1"/>
  <c r="G49" i="68"/>
  <c r="H49" i="68" s="1"/>
  <c r="G48" i="68"/>
  <c r="H48" i="68" s="1"/>
  <c r="G47" i="68"/>
  <c r="H47" i="68" s="1"/>
  <c r="G46" i="68"/>
  <c r="H46" i="68" s="1"/>
  <c r="G44" i="68"/>
  <c r="H44" i="68" s="1"/>
  <c r="G43" i="68"/>
  <c r="H43" i="68" s="1"/>
  <c r="G41" i="68"/>
  <c r="H41" i="68" s="1"/>
  <c r="G40" i="68"/>
  <c r="H40" i="68" s="1"/>
  <c r="G39" i="68"/>
  <c r="H39" i="68" s="1"/>
  <c r="G37" i="68"/>
  <c r="H37" i="68" s="1"/>
  <c r="G36" i="68" l="1"/>
  <c r="H36" i="68" l="1"/>
  <c r="H56" i="68" s="1"/>
  <c r="G56" i="68"/>
  <c r="G42" i="21"/>
  <c r="H42" i="21" s="1"/>
  <c r="G41" i="21"/>
  <c r="H41" i="21" s="1"/>
  <c r="G40" i="21"/>
  <c r="H40" i="21" s="1"/>
  <c r="G39" i="21"/>
  <c r="H39" i="21" s="1"/>
  <c r="G38" i="21"/>
  <c r="H38" i="21" s="1"/>
  <c r="G34" i="27"/>
  <c r="H34" i="27" s="1"/>
  <c r="G33" i="27"/>
  <c r="H33" i="27" s="1"/>
  <c r="G32" i="27"/>
  <c r="H32" i="27" s="1"/>
  <c r="G31" i="24"/>
  <c r="H31" i="24" s="1"/>
  <c r="G30" i="24"/>
  <c r="H30" i="24" s="1"/>
  <c r="G29" i="24"/>
  <c r="H29" i="24" s="1"/>
  <c r="G28" i="24"/>
  <c r="H28" i="24" s="1"/>
  <c r="G47" i="19"/>
  <c r="H47" i="19" s="1"/>
  <c r="G46" i="19"/>
  <c r="H46" i="19" s="1"/>
  <c r="G45" i="19"/>
  <c r="H45" i="19" s="1"/>
  <c r="G44" i="19"/>
  <c r="H44" i="19" s="1"/>
  <c r="G43" i="19"/>
  <c r="H43" i="19" s="1"/>
  <c r="G42" i="19"/>
  <c r="H42" i="19" s="1"/>
  <c r="G41" i="19"/>
  <c r="H41" i="19" s="1"/>
  <c r="G39" i="19"/>
  <c r="H39" i="19" s="1"/>
  <c r="G38" i="19"/>
  <c r="H38" i="19" s="1"/>
  <c r="G37" i="19"/>
  <c r="H37" i="19" s="1"/>
  <c r="G36" i="19"/>
  <c r="H36" i="19" s="1"/>
  <c r="G35" i="19"/>
  <c r="H35" i="19" s="1"/>
  <c r="G34" i="19"/>
  <c r="H34" i="19" s="1"/>
  <c r="G33" i="19"/>
  <c r="H33" i="19" s="1"/>
  <c r="G32" i="19"/>
  <c r="H32" i="19" s="1"/>
  <c r="G31" i="19"/>
  <c r="H31" i="19" s="1"/>
  <c r="G30" i="19"/>
  <c r="H30" i="19" s="1"/>
  <c r="G29" i="19"/>
  <c r="H29" i="19" s="1"/>
  <c r="G28" i="19"/>
  <c r="H28" i="19" s="1"/>
  <c r="G42" i="18"/>
  <c r="G41" i="18"/>
  <c r="H41" i="18" s="1"/>
  <c r="G40" i="18"/>
  <c r="H40" i="18" s="1"/>
  <c r="G39" i="18"/>
  <c r="H39" i="18" s="1"/>
  <c r="G38" i="18"/>
  <c r="H38" i="18" s="1"/>
  <c r="G37" i="18"/>
  <c r="H37" i="18" s="1"/>
  <c r="G36" i="18"/>
  <c r="H36" i="18" s="1"/>
  <c r="H42" i="18"/>
  <c r="G34" i="18"/>
  <c r="H34" i="18" s="1"/>
  <c r="G33" i="18"/>
  <c r="H33" i="18" s="1"/>
  <c r="G32" i="18"/>
  <c r="H32" i="18" s="1"/>
  <c r="G31" i="18"/>
  <c r="H31" i="18" s="1"/>
  <c r="G30" i="18"/>
  <c r="H30" i="18" s="1"/>
  <c r="G29" i="18"/>
  <c r="H29" i="18" s="1"/>
  <c r="G28" i="18"/>
  <c r="H28" i="18" s="1"/>
  <c r="G41" i="17"/>
  <c r="H41" i="17" s="1"/>
  <c r="G40" i="17"/>
  <c r="H40" i="17" s="1"/>
  <c r="G39" i="17"/>
  <c r="H39" i="17" s="1"/>
  <c r="G38" i="17"/>
  <c r="H38" i="17" s="1"/>
  <c r="G37" i="17"/>
  <c r="H37" i="17" s="1"/>
  <c r="G36" i="17"/>
  <c r="H36" i="17" s="1"/>
  <c r="G35" i="17"/>
  <c r="H35" i="17" s="1"/>
  <c r="G34" i="17"/>
  <c r="H34" i="17" s="1"/>
  <c r="G33" i="17"/>
  <c r="H33" i="17" s="1"/>
  <c r="G32" i="17"/>
  <c r="H32" i="17" s="1"/>
  <c r="G31" i="17"/>
  <c r="H31" i="17" s="1"/>
  <c r="G30" i="17"/>
  <c r="H30" i="17" s="1"/>
  <c r="G29" i="17"/>
  <c r="H29" i="17" s="1"/>
  <c r="G35" i="62"/>
  <c r="H35" i="62" s="1"/>
  <c r="G36" i="62"/>
  <c r="H36" i="62" s="1"/>
  <c r="G53" i="34" l="1"/>
  <c r="G33" i="32"/>
  <c r="H33" i="32" s="1"/>
  <c r="G34" i="32"/>
  <c r="H34" i="32" s="1"/>
  <c r="G35" i="32"/>
  <c r="H35" i="32" s="1"/>
  <c r="G36" i="32"/>
  <c r="H36" i="32" s="1"/>
  <c r="G37" i="32"/>
  <c r="H37" i="32" s="1"/>
  <c r="G38" i="32"/>
  <c r="H38" i="32" s="1"/>
  <c r="G40" i="32"/>
  <c r="H40" i="32" s="1"/>
  <c r="G41" i="32"/>
  <c r="H41" i="32" s="1"/>
  <c r="G42" i="32"/>
  <c r="H42" i="32" s="1"/>
  <c r="G43" i="32"/>
  <c r="H43" i="32" s="1"/>
  <c r="G44" i="32"/>
  <c r="H44" i="32" s="1"/>
  <c r="G45" i="32"/>
  <c r="H45" i="32" s="1"/>
  <c r="G46" i="32"/>
  <c r="H46" i="32" s="1"/>
  <c r="G47" i="32"/>
  <c r="H47" i="32" s="1"/>
  <c r="G48" i="32"/>
  <c r="H48" i="32" s="1"/>
  <c r="G49" i="32"/>
  <c r="H49" i="32" s="1"/>
  <c r="G50" i="32"/>
  <c r="H50" i="32" s="1"/>
  <c r="G51" i="32"/>
  <c r="H51" i="32" s="1"/>
  <c r="G53" i="32"/>
  <c r="H53" i="32" s="1"/>
  <c r="G54" i="32"/>
  <c r="H54" i="32" s="1"/>
  <c r="G55" i="32"/>
  <c r="H55" i="32" s="1"/>
  <c r="G56" i="32"/>
  <c r="H56" i="32" s="1"/>
  <c r="G57" i="32"/>
  <c r="H57" i="32" s="1"/>
  <c r="G58" i="32"/>
  <c r="H58" i="32" s="1"/>
  <c r="G59" i="32"/>
  <c r="H59" i="32" s="1"/>
  <c r="G37" i="58" l="1"/>
  <c r="H37" i="58" s="1"/>
  <c r="G30" i="2" l="1"/>
  <c r="G31" i="2"/>
  <c r="H31" i="2" s="1"/>
  <c r="G33" i="2"/>
  <c r="H33" i="2" s="1"/>
  <c r="G34" i="2"/>
  <c r="H34" i="2" s="1"/>
  <c r="G35" i="2"/>
  <c r="H35" i="2" s="1"/>
  <c r="G36" i="2"/>
  <c r="H36" i="2" s="1"/>
  <c r="G37" i="2"/>
  <c r="H37" i="2" s="1"/>
  <c r="G38" i="2" l="1"/>
  <c r="H38" i="2" s="1"/>
  <c r="H30" i="2"/>
  <c r="B75" i="66" l="1"/>
  <c r="B74" i="66"/>
  <c r="B73" i="66"/>
  <c r="B72" i="66"/>
  <c r="B71" i="66"/>
  <c r="B70" i="66"/>
  <c r="B69" i="66"/>
  <c r="B68" i="66"/>
  <c r="B66" i="66"/>
  <c r="B64" i="66"/>
  <c r="B63" i="66"/>
  <c r="B62" i="66"/>
  <c r="B61" i="66"/>
  <c r="B60" i="66"/>
  <c r="B59" i="66"/>
  <c r="B58" i="66"/>
  <c r="B57" i="66"/>
  <c r="B56" i="66"/>
  <c r="B54" i="66"/>
  <c r="B55" i="66"/>
  <c r="B53" i="66"/>
  <c r="B52" i="66"/>
  <c r="B50" i="66"/>
  <c r="B49" i="66"/>
  <c r="B48" i="66"/>
  <c r="B47" i="66"/>
  <c r="B46" i="66"/>
  <c r="B45" i="66"/>
  <c r="B43" i="66"/>
  <c r="B42" i="66"/>
  <c r="B40" i="66"/>
  <c r="B39" i="66"/>
  <c r="B37" i="66"/>
  <c r="B36" i="66"/>
  <c r="B34" i="66"/>
  <c r="B33" i="66"/>
  <c r="B32" i="66"/>
  <c r="B31" i="66"/>
  <c r="B30" i="66"/>
  <c r="B29" i="66"/>
  <c r="B28" i="66"/>
  <c r="B26" i="66"/>
  <c r="B25" i="66"/>
  <c r="B24" i="66"/>
  <c r="B22" i="66"/>
  <c r="B21" i="66"/>
  <c r="B20" i="66"/>
  <c r="B19" i="66"/>
  <c r="B17" i="66"/>
  <c r="B14" i="66"/>
  <c r="B13" i="66"/>
  <c r="B12" i="66"/>
  <c r="B11" i="66"/>
  <c r="B10" i="66"/>
  <c r="B9" i="66"/>
  <c r="B7" i="66"/>
  <c r="B8" i="66"/>
  <c r="B6" i="66"/>
  <c r="B5" i="66"/>
  <c r="B4" i="66"/>
  <c r="G72" i="65" l="1"/>
  <c r="H72" i="65" s="1"/>
  <c r="G71" i="65"/>
  <c r="H71" i="65" s="1"/>
  <c r="H70" i="65"/>
  <c r="G69" i="65"/>
  <c r="H69" i="65" s="1"/>
  <c r="G68" i="65"/>
  <c r="H68" i="65" s="1"/>
  <c r="G66" i="65"/>
  <c r="H66" i="65" s="1"/>
  <c r="G65" i="65"/>
  <c r="H65" i="65" s="1"/>
  <c r="G64" i="65"/>
  <c r="H64" i="65" s="1"/>
  <c r="G63" i="65"/>
  <c r="H63" i="65" s="1"/>
  <c r="G62" i="65"/>
  <c r="H62" i="65" s="1"/>
  <c r="G61" i="65"/>
  <c r="H61" i="65" s="1"/>
  <c r="G59" i="65"/>
  <c r="H59" i="65" s="1"/>
  <c r="G57" i="65"/>
  <c r="H57" i="65" s="1"/>
  <c r="G56" i="65"/>
  <c r="H56" i="65" s="1"/>
  <c r="G55" i="65"/>
  <c r="H55" i="65" s="1"/>
  <c r="G54" i="65"/>
  <c r="H54" i="65" s="1"/>
  <c r="G53" i="65"/>
  <c r="H53" i="65" s="1"/>
  <c r="G51" i="65"/>
  <c r="H51" i="65" s="1"/>
  <c r="G50" i="65"/>
  <c r="H50" i="65" s="1"/>
  <c r="G49" i="65"/>
  <c r="H49" i="65" s="1"/>
  <c r="G48" i="65"/>
  <c r="H48" i="65" s="1"/>
  <c r="G47" i="65"/>
  <c r="H47" i="65" s="1"/>
  <c r="G46" i="65"/>
  <c r="H46" i="65" s="1"/>
  <c r="G45" i="65"/>
  <c r="H45" i="65" s="1"/>
  <c r="G44" i="65"/>
  <c r="H44" i="65" s="1"/>
  <c r="G43" i="65"/>
  <c r="H43" i="65" s="1"/>
  <c r="G42" i="65"/>
  <c r="H42" i="65" s="1"/>
  <c r="G40" i="65"/>
  <c r="H40" i="65" s="1"/>
  <c r="G39" i="65"/>
  <c r="H39" i="65" s="1"/>
  <c r="G38" i="65"/>
  <c r="H38" i="65" s="1"/>
  <c r="G37" i="65"/>
  <c r="H37" i="65" s="1"/>
  <c r="G36" i="65"/>
  <c r="H36" i="65" s="1"/>
  <c r="G35" i="65"/>
  <c r="H35" i="65" s="1"/>
  <c r="G33" i="65"/>
  <c r="H33" i="65" s="1"/>
  <c r="G32" i="65"/>
  <c r="H32" i="65" s="1"/>
  <c r="G31" i="65"/>
  <c r="G73" i="64"/>
  <c r="H73" i="64" s="1"/>
  <c r="G72" i="64"/>
  <c r="H72" i="64" s="1"/>
  <c r="H71" i="64"/>
  <c r="G70" i="64"/>
  <c r="H70" i="64" s="1"/>
  <c r="G69" i="64"/>
  <c r="H69" i="64" s="1"/>
  <c r="G67" i="64"/>
  <c r="H67" i="64" s="1"/>
  <c r="G66" i="64"/>
  <c r="H66" i="64" s="1"/>
  <c r="G65" i="64"/>
  <c r="H65" i="64" s="1"/>
  <c r="G64" i="64"/>
  <c r="H64" i="64" s="1"/>
  <c r="G63" i="64"/>
  <c r="H63" i="64" s="1"/>
  <c r="G62" i="64"/>
  <c r="H62" i="64" s="1"/>
  <c r="G60" i="64"/>
  <c r="H60" i="64" s="1"/>
  <c r="G58" i="64"/>
  <c r="H58" i="64" s="1"/>
  <c r="G57" i="64"/>
  <c r="H57" i="64" s="1"/>
  <c r="G56" i="64"/>
  <c r="H56" i="64" s="1"/>
  <c r="G55" i="64"/>
  <c r="H55" i="64" s="1"/>
  <c r="G54" i="64"/>
  <c r="H54" i="64" s="1"/>
  <c r="G52" i="64"/>
  <c r="H52" i="64" s="1"/>
  <c r="G51" i="64"/>
  <c r="H51" i="64" s="1"/>
  <c r="G50" i="64"/>
  <c r="H50" i="64" s="1"/>
  <c r="G49" i="64"/>
  <c r="H49" i="64" s="1"/>
  <c r="G48" i="64"/>
  <c r="H48" i="64" s="1"/>
  <c r="G47" i="64"/>
  <c r="H47" i="64" s="1"/>
  <c r="G46" i="64"/>
  <c r="H46" i="64" s="1"/>
  <c r="G45" i="64"/>
  <c r="H45" i="64" s="1"/>
  <c r="G44" i="64"/>
  <c r="H44" i="64" s="1"/>
  <c r="G43" i="64"/>
  <c r="H43" i="64" s="1"/>
  <c r="G42" i="64"/>
  <c r="H42" i="64" s="1"/>
  <c r="G41" i="64"/>
  <c r="H41" i="64" s="1"/>
  <c r="G39" i="64"/>
  <c r="H39" i="64" s="1"/>
  <c r="G38" i="64"/>
  <c r="H38" i="64" s="1"/>
  <c r="G37" i="64"/>
  <c r="H37" i="64" s="1"/>
  <c r="G36" i="64"/>
  <c r="H36" i="64" s="1"/>
  <c r="G35" i="64"/>
  <c r="H35" i="64" s="1"/>
  <c r="G33" i="64"/>
  <c r="H33" i="64" s="1"/>
  <c r="G32" i="64"/>
  <c r="H32" i="64" s="1"/>
  <c r="G31" i="64"/>
  <c r="G65" i="63"/>
  <c r="H65" i="63" s="1"/>
  <c r="G64" i="63"/>
  <c r="H64" i="63" s="1"/>
  <c r="G63" i="63"/>
  <c r="H63" i="63" s="1"/>
  <c r="G62" i="63"/>
  <c r="H62" i="63" s="1"/>
  <c r="G60" i="63"/>
  <c r="H60" i="63" s="1"/>
  <c r="G58" i="63"/>
  <c r="H58" i="63" s="1"/>
  <c r="G57" i="63"/>
  <c r="H57" i="63" s="1"/>
  <c r="G56" i="63"/>
  <c r="H56" i="63" s="1"/>
  <c r="G55" i="63"/>
  <c r="H55" i="63" s="1"/>
  <c r="G54" i="63"/>
  <c r="H54" i="63" s="1"/>
  <c r="G52" i="63"/>
  <c r="H52" i="63" s="1"/>
  <c r="G51" i="63"/>
  <c r="H51" i="63" s="1"/>
  <c r="G50" i="63"/>
  <c r="H50" i="63" s="1"/>
  <c r="G49" i="63"/>
  <c r="H49" i="63" s="1"/>
  <c r="G48" i="63"/>
  <c r="H48" i="63" s="1"/>
  <c r="G47" i="63"/>
  <c r="H47" i="63" s="1"/>
  <c r="G46" i="63"/>
  <c r="H46" i="63" s="1"/>
  <c r="G45" i="63"/>
  <c r="H45" i="63" s="1"/>
  <c r="G44" i="63"/>
  <c r="H44" i="63" s="1"/>
  <c r="G43" i="63"/>
  <c r="H43" i="63" s="1"/>
  <c r="G41" i="63"/>
  <c r="H41" i="63" s="1"/>
  <c r="G40" i="63"/>
  <c r="H40" i="63" s="1"/>
  <c r="G39" i="63"/>
  <c r="H39" i="63" s="1"/>
  <c r="G38" i="63"/>
  <c r="H38" i="63" s="1"/>
  <c r="G37" i="63"/>
  <c r="H37" i="63" s="1"/>
  <c r="G36" i="63"/>
  <c r="H36" i="63" s="1"/>
  <c r="G34" i="63"/>
  <c r="H34" i="63" s="1"/>
  <c r="G33" i="63"/>
  <c r="H33" i="63" s="1"/>
  <c r="G32" i="63"/>
  <c r="G75" i="62"/>
  <c r="H75" i="62" s="1"/>
  <c r="G74" i="62"/>
  <c r="H74" i="62" s="1"/>
  <c r="G73" i="62"/>
  <c r="H73" i="62" s="1"/>
  <c r="G72" i="62"/>
  <c r="H72" i="62" s="1"/>
  <c r="G70" i="62"/>
  <c r="H70" i="62" s="1"/>
  <c r="G68" i="62"/>
  <c r="H68" i="62" s="1"/>
  <c r="G67" i="62"/>
  <c r="H67" i="62" s="1"/>
  <c r="G66" i="62"/>
  <c r="H66" i="62" s="1"/>
  <c r="G65" i="62"/>
  <c r="H65" i="62" s="1"/>
  <c r="G64" i="62"/>
  <c r="H64" i="62" s="1"/>
  <c r="G62" i="62"/>
  <c r="H62" i="62" s="1"/>
  <c r="G61" i="62"/>
  <c r="H61" i="62" s="1"/>
  <c r="G60" i="62"/>
  <c r="H60" i="62" s="1"/>
  <c r="G59" i="62"/>
  <c r="H59" i="62" s="1"/>
  <c r="G58" i="62"/>
  <c r="H58" i="62" s="1"/>
  <c r="G57" i="62"/>
  <c r="H57" i="62" s="1"/>
  <c r="G56" i="62"/>
  <c r="H56" i="62" s="1"/>
  <c r="G55" i="62"/>
  <c r="H55" i="62" s="1"/>
  <c r="G54" i="62"/>
  <c r="H54" i="62" s="1"/>
  <c r="G53" i="62"/>
  <c r="H53" i="62" s="1"/>
  <c r="G51" i="62"/>
  <c r="H51" i="62" s="1"/>
  <c r="G50" i="62"/>
  <c r="H50" i="62" s="1"/>
  <c r="G49" i="62"/>
  <c r="H49" i="62" s="1"/>
  <c r="G48" i="62"/>
  <c r="H48" i="62" s="1"/>
  <c r="G47" i="62"/>
  <c r="H47" i="62" s="1"/>
  <c r="G46" i="62"/>
  <c r="H46" i="62" s="1"/>
  <c r="G40" i="62"/>
  <c r="H40" i="62" s="1"/>
  <c r="G39" i="62"/>
  <c r="H39" i="62" s="1"/>
  <c r="G44" i="62"/>
  <c r="H44" i="62" s="1"/>
  <c r="G43" i="62"/>
  <c r="H43" i="62" s="1"/>
  <c r="G42" i="62"/>
  <c r="H42" i="62" s="1"/>
  <c r="G37" i="62"/>
  <c r="H37" i="62" s="1"/>
  <c r="G70" i="61"/>
  <c r="H70" i="61" s="1"/>
  <c r="G69" i="61"/>
  <c r="H69" i="61" s="1"/>
  <c r="G68" i="61"/>
  <c r="H68" i="61" s="1"/>
  <c r="G67" i="61"/>
  <c r="H67" i="61" s="1"/>
  <c r="G65" i="61"/>
  <c r="H65" i="61" s="1"/>
  <c r="G64" i="61"/>
  <c r="H64" i="61" s="1"/>
  <c r="G63" i="61"/>
  <c r="H63" i="61" s="1"/>
  <c r="G62" i="61"/>
  <c r="H62" i="61" s="1"/>
  <c r="G61" i="61"/>
  <c r="H61" i="61" s="1"/>
  <c r="G59" i="61"/>
  <c r="H59" i="61" s="1"/>
  <c r="G58" i="61"/>
  <c r="H58" i="61" s="1"/>
  <c r="G57" i="61"/>
  <c r="H57" i="61" s="1"/>
  <c r="G56" i="61"/>
  <c r="H56" i="61" s="1"/>
  <c r="G55" i="61"/>
  <c r="H55" i="61" s="1"/>
  <c r="G54" i="61"/>
  <c r="H54" i="61" s="1"/>
  <c r="G53" i="61"/>
  <c r="H53" i="61" s="1"/>
  <c r="G52" i="61"/>
  <c r="H52" i="61" s="1"/>
  <c r="G50" i="61"/>
  <c r="H50" i="61" s="1"/>
  <c r="G49" i="61"/>
  <c r="H49" i="61" s="1"/>
  <c r="G48" i="61"/>
  <c r="H48" i="61" s="1"/>
  <c r="G47" i="61"/>
  <c r="H47" i="61" s="1"/>
  <c r="G46" i="61"/>
  <c r="H46" i="61" s="1"/>
  <c r="G40" i="61"/>
  <c r="H40" i="61" s="1"/>
  <c r="G39" i="61"/>
  <c r="H39" i="61" s="1"/>
  <c r="G44" i="61"/>
  <c r="H44" i="61" s="1"/>
  <c r="G43" i="61"/>
  <c r="H43" i="61" s="1"/>
  <c r="G42" i="61"/>
  <c r="H42" i="61" s="1"/>
  <c r="G37" i="61"/>
  <c r="H37" i="61" s="1"/>
  <c r="G36" i="61"/>
  <c r="H36" i="61" s="1"/>
  <c r="G35" i="61"/>
  <c r="H35" i="61" s="1"/>
  <c r="G79" i="60"/>
  <c r="H79" i="60" s="1"/>
  <c r="G78" i="60"/>
  <c r="H78" i="60" s="1"/>
  <c r="G77" i="60"/>
  <c r="H77" i="60" s="1"/>
  <c r="G76" i="60"/>
  <c r="H76" i="60" s="1"/>
  <c r="G74" i="60"/>
  <c r="H74" i="60" s="1"/>
  <c r="G72" i="60"/>
  <c r="H72" i="60" s="1"/>
  <c r="G71" i="60"/>
  <c r="H71" i="60" s="1"/>
  <c r="G70" i="60"/>
  <c r="H70" i="60" s="1"/>
  <c r="G69" i="60"/>
  <c r="H69" i="60" s="1"/>
  <c r="G68" i="60"/>
  <c r="H68" i="60" s="1"/>
  <c r="G67" i="60"/>
  <c r="H67" i="60" s="1"/>
  <c r="G66" i="60"/>
  <c r="H66" i="60" s="1"/>
  <c r="G64" i="60"/>
  <c r="H64" i="60" s="1"/>
  <c r="G63" i="60"/>
  <c r="H63" i="60" s="1"/>
  <c r="G62" i="60"/>
  <c r="H62" i="60" s="1"/>
  <c r="G61" i="60"/>
  <c r="H61" i="60" s="1"/>
  <c r="G60" i="60"/>
  <c r="H60" i="60" s="1"/>
  <c r="G59" i="60"/>
  <c r="H59" i="60" s="1"/>
  <c r="G58" i="60"/>
  <c r="H58" i="60" s="1"/>
  <c r="G57" i="60"/>
  <c r="H57" i="60" s="1"/>
  <c r="G56" i="60"/>
  <c r="H56" i="60" s="1"/>
  <c r="G55" i="60"/>
  <c r="H55" i="60" s="1"/>
  <c r="G54" i="60"/>
  <c r="H54" i="60" s="1"/>
  <c r="G53" i="60"/>
  <c r="H53" i="60" s="1"/>
  <c r="G51" i="60"/>
  <c r="H51" i="60" s="1"/>
  <c r="G50" i="60"/>
  <c r="H50" i="60" s="1"/>
  <c r="G49" i="60"/>
  <c r="H49" i="60" s="1"/>
  <c r="G48" i="60"/>
  <c r="H48" i="60" s="1"/>
  <c r="G47" i="60"/>
  <c r="H47" i="60" s="1"/>
  <c r="G46" i="60"/>
  <c r="H46" i="60" s="1"/>
  <c r="G40" i="60"/>
  <c r="H40" i="60" s="1"/>
  <c r="G39" i="60"/>
  <c r="H39" i="60" s="1"/>
  <c r="G44" i="60"/>
  <c r="H44" i="60" s="1"/>
  <c r="G43" i="60"/>
  <c r="H43" i="60" s="1"/>
  <c r="G42" i="60"/>
  <c r="H42" i="60" s="1"/>
  <c r="G37" i="60"/>
  <c r="H37" i="60" s="1"/>
  <c r="G36" i="60"/>
  <c r="H36" i="60" s="1"/>
  <c r="G35" i="60"/>
  <c r="H35" i="60" s="1"/>
  <c r="G68" i="59"/>
  <c r="H68" i="59" s="1"/>
  <c r="G66" i="59"/>
  <c r="H66" i="59" s="1"/>
  <c r="G65" i="59"/>
  <c r="H65" i="59" s="1"/>
  <c r="G64" i="59"/>
  <c r="H64" i="59" s="1"/>
  <c r="G63" i="59"/>
  <c r="H63" i="59" s="1"/>
  <c r="G62" i="59"/>
  <c r="H62" i="59" s="1"/>
  <c r="G61" i="59"/>
  <c r="H61" i="59" s="1"/>
  <c r="G60" i="59"/>
  <c r="H60" i="59" s="1"/>
  <c r="G58" i="59"/>
  <c r="H58" i="59" s="1"/>
  <c r="G57" i="59"/>
  <c r="H57" i="59" s="1"/>
  <c r="G56" i="59"/>
  <c r="H56" i="59" s="1"/>
  <c r="G55" i="59"/>
  <c r="H55" i="59" s="1"/>
  <c r="G54" i="59"/>
  <c r="H54" i="59" s="1"/>
  <c r="G53" i="59"/>
  <c r="H53" i="59" s="1"/>
  <c r="G52" i="59"/>
  <c r="H52" i="59" s="1"/>
  <c r="G51" i="59"/>
  <c r="H51" i="59" s="1"/>
  <c r="G50" i="59"/>
  <c r="H50" i="59" s="1"/>
  <c r="G49" i="59"/>
  <c r="H49" i="59" s="1"/>
  <c r="G48" i="59"/>
  <c r="H48" i="59" s="1"/>
  <c r="G47" i="59"/>
  <c r="H47" i="59" s="1"/>
  <c r="G45" i="59"/>
  <c r="H45" i="59" s="1"/>
  <c r="G44" i="59"/>
  <c r="H44" i="59" s="1"/>
  <c r="G43" i="59"/>
  <c r="H43" i="59" s="1"/>
  <c r="G42" i="59"/>
  <c r="H42" i="59" s="1"/>
  <c r="G41" i="59"/>
  <c r="H41" i="59" s="1"/>
  <c r="G40" i="59"/>
  <c r="H40" i="59" s="1"/>
  <c r="G38" i="59"/>
  <c r="H38" i="59" s="1"/>
  <c r="G37" i="59"/>
  <c r="H37" i="59" s="1"/>
  <c r="G35" i="59"/>
  <c r="H35" i="59" s="1"/>
  <c r="G34" i="59"/>
  <c r="H34" i="59" s="1"/>
  <c r="G33" i="59"/>
  <c r="G68" i="58"/>
  <c r="H68" i="58" s="1"/>
  <c r="G66" i="58"/>
  <c r="H66" i="58" s="1"/>
  <c r="G65" i="58"/>
  <c r="H65" i="58" s="1"/>
  <c r="G64" i="58"/>
  <c r="H64" i="58" s="1"/>
  <c r="G63" i="58"/>
  <c r="H63" i="58" s="1"/>
  <c r="G62" i="58"/>
  <c r="H62" i="58" s="1"/>
  <c r="G61" i="58"/>
  <c r="H61" i="58" s="1"/>
  <c r="G60" i="58"/>
  <c r="H60" i="58" s="1"/>
  <c r="G58" i="58"/>
  <c r="H58" i="58" s="1"/>
  <c r="G57" i="58"/>
  <c r="H57" i="58" s="1"/>
  <c r="G56" i="58"/>
  <c r="H56" i="58" s="1"/>
  <c r="G55" i="58"/>
  <c r="H55" i="58" s="1"/>
  <c r="G54" i="58"/>
  <c r="H54" i="58" s="1"/>
  <c r="G53" i="58"/>
  <c r="H53" i="58" s="1"/>
  <c r="G52" i="58"/>
  <c r="H52" i="58" s="1"/>
  <c r="G51" i="58"/>
  <c r="H51" i="58" s="1"/>
  <c r="G50" i="58"/>
  <c r="H50" i="58" s="1"/>
  <c r="G49" i="58"/>
  <c r="H49" i="58" s="1"/>
  <c r="G48" i="58"/>
  <c r="H48" i="58" s="1"/>
  <c r="G47" i="58"/>
  <c r="H47" i="58" s="1"/>
  <c r="G45" i="58"/>
  <c r="H45" i="58" s="1"/>
  <c r="G44" i="58"/>
  <c r="H44" i="58" s="1"/>
  <c r="G43" i="58"/>
  <c r="H43" i="58" s="1"/>
  <c r="G42" i="58"/>
  <c r="H42" i="58" s="1"/>
  <c r="G41" i="58"/>
  <c r="H41" i="58" s="1"/>
  <c r="G40" i="58"/>
  <c r="H40" i="58" s="1"/>
  <c r="G38" i="58"/>
  <c r="H38" i="58" s="1"/>
  <c r="G35" i="58"/>
  <c r="H35" i="58" s="1"/>
  <c r="G34" i="58"/>
  <c r="H34" i="58" s="1"/>
  <c r="G33" i="58"/>
  <c r="G73" i="65" l="1"/>
  <c r="G69" i="59"/>
  <c r="G69" i="58"/>
  <c r="G66" i="63"/>
  <c r="H31" i="65"/>
  <c r="H73" i="65" s="1"/>
  <c r="G74" i="64"/>
  <c r="H31" i="64"/>
  <c r="H74" i="64" s="1"/>
  <c r="H32" i="63"/>
  <c r="H66" i="63" s="1"/>
  <c r="H76" i="62"/>
  <c r="G76" i="62"/>
  <c r="H71" i="61"/>
  <c r="G71" i="61"/>
  <c r="H80" i="60"/>
  <c r="G80" i="60"/>
  <c r="H33" i="59"/>
  <c r="H69" i="59" s="1"/>
  <c r="H33" i="58"/>
  <c r="H69" i="58" s="1"/>
  <c r="G37" i="57"/>
  <c r="G38" i="57" s="1"/>
  <c r="G36" i="56"/>
  <c r="G37" i="56" s="1"/>
  <c r="G45" i="48"/>
  <c r="H45" i="48" s="1"/>
  <c r="G45" i="47"/>
  <c r="H45" i="47" s="1"/>
  <c r="G43" i="45"/>
  <c r="H43" i="45" s="1"/>
  <c r="G34" i="55"/>
  <c r="H34" i="55" s="1"/>
  <c r="G29" i="54"/>
  <c r="H29" i="54" s="1"/>
  <c r="G34" i="53"/>
  <c r="H34" i="53" s="1"/>
  <c r="G35" i="53"/>
  <c r="H35" i="53" s="1"/>
  <c r="G33" i="53"/>
  <c r="H33" i="53" s="1"/>
  <c r="G36" i="53"/>
  <c r="H36" i="53" s="1"/>
  <c r="G38" i="53"/>
  <c r="H38" i="53" s="1"/>
  <c r="G39" i="53"/>
  <c r="H39" i="53" s="1"/>
  <c r="G40" i="53"/>
  <c r="H40" i="53" s="1"/>
  <c r="H37" i="57" l="1"/>
  <c r="H38" i="57" s="1"/>
  <c r="H36" i="56"/>
  <c r="H37" i="56" s="1"/>
  <c r="H35" i="55"/>
  <c r="G35" i="55"/>
  <c r="G30" i="54"/>
  <c r="H30" i="54" s="1"/>
  <c r="G41" i="53"/>
  <c r="H41" i="53" s="1"/>
  <c r="G32" i="52" l="1"/>
  <c r="H32" i="52" s="1"/>
  <c r="G33" i="52"/>
  <c r="G34" i="52"/>
  <c r="H34" i="52" s="1"/>
  <c r="G35" i="52"/>
  <c r="H35" i="52" s="1"/>
  <c r="G37" i="52"/>
  <c r="H37" i="52" s="1"/>
  <c r="G38" i="52"/>
  <c r="H38" i="52" s="1"/>
  <c r="G39" i="52"/>
  <c r="H39" i="52" s="1"/>
  <c r="G40" i="52"/>
  <c r="H40" i="52" s="1"/>
  <c r="G41" i="52"/>
  <c r="H41" i="52" s="1"/>
  <c r="G42" i="52"/>
  <c r="H42" i="52" s="1"/>
  <c r="G43" i="52"/>
  <c r="H43" i="52" s="1"/>
  <c r="G44" i="52"/>
  <c r="H44" i="52" s="1"/>
  <c r="G45" i="52"/>
  <c r="H45" i="52" s="1"/>
  <c r="G46" i="52"/>
  <c r="H46" i="52" s="1"/>
  <c r="G47" i="52" l="1"/>
  <c r="H47" i="52" s="1"/>
  <c r="H33" i="52"/>
  <c r="G42" i="33"/>
  <c r="H42" i="33" s="1"/>
  <c r="G43" i="33"/>
  <c r="H43" i="33" s="1"/>
  <c r="G44" i="33"/>
  <c r="H44" i="33" s="1"/>
  <c r="G45" i="33"/>
  <c r="H45" i="33" s="1"/>
  <c r="G46" i="33"/>
  <c r="H46" i="33" s="1"/>
  <c r="G47" i="33"/>
  <c r="H47" i="33" s="1"/>
  <c r="G48" i="33"/>
  <c r="H48" i="33" s="1"/>
  <c r="G49" i="33"/>
  <c r="H49" i="33" s="1"/>
  <c r="G50" i="33"/>
  <c r="H50" i="33" s="1"/>
  <c r="G51" i="33"/>
  <c r="H51" i="33" s="1"/>
  <c r="G52" i="33"/>
  <c r="H52" i="33" s="1"/>
  <c r="G44" i="34"/>
  <c r="H44" i="34" s="1"/>
  <c r="G45" i="34"/>
  <c r="H45" i="34" s="1"/>
  <c r="G46" i="34"/>
  <c r="H46" i="34" s="1"/>
  <c r="G47" i="34"/>
  <c r="H47" i="34" s="1"/>
  <c r="G48" i="34"/>
  <c r="H48" i="34" s="1"/>
  <c r="G49" i="34"/>
  <c r="H49" i="34" s="1"/>
  <c r="G50" i="34"/>
  <c r="H50" i="34" s="1"/>
  <c r="G51" i="34"/>
  <c r="H51" i="34" s="1"/>
  <c r="G42" i="35"/>
  <c r="H42" i="35" s="1"/>
  <c r="G43" i="35"/>
  <c r="H43" i="35" s="1"/>
  <c r="G44" i="35"/>
  <c r="H44" i="35" s="1"/>
  <c r="G45" i="35"/>
  <c r="H45" i="35" s="1"/>
  <c r="G46" i="35"/>
  <c r="H46" i="35" s="1"/>
  <c r="G47" i="35"/>
  <c r="H47" i="35" s="1"/>
  <c r="G48" i="35"/>
  <c r="H48" i="35" s="1"/>
  <c r="G49" i="35"/>
  <c r="H49" i="35" s="1"/>
  <c r="G50" i="35"/>
  <c r="H50" i="35" s="1"/>
  <c r="G51" i="35"/>
  <c r="H51" i="35" s="1"/>
  <c r="G52" i="35"/>
  <c r="H52" i="35" s="1"/>
  <c r="G42" i="36"/>
  <c r="H42" i="36" s="1"/>
  <c r="G43" i="36"/>
  <c r="H43" i="36" s="1"/>
  <c r="G44" i="36"/>
  <c r="H44" i="36" s="1"/>
  <c r="G45" i="36"/>
  <c r="H45" i="36" s="1"/>
  <c r="G46" i="36"/>
  <c r="H46" i="36" s="1"/>
  <c r="G47" i="36"/>
  <c r="H47" i="36" s="1"/>
  <c r="G48" i="36"/>
  <c r="H48" i="36" s="1"/>
  <c r="G49" i="36"/>
  <c r="H49" i="36" s="1"/>
  <c r="G50" i="36"/>
  <c r="H50" i="36" s="1"/>
  <c r="G51" i="36"/>
  <c r="H51" i="36" s="1"/>
  <c r="G52" i="36"/>
  <c r="H52" i="36" s="1"/>
  <c r="G40" i="37"/>
  <c r="H40" i="37" s="1"/>
  <c r="G41" i="37"/>
  <c r="H41" i="37" s="1"/>
  <c r="G42" i="37"/>
  <c r="H42" i="37" s="1"/>
  <c r="G43" i="37"/>
  <c r="H43" i="37" s="1"/>
  <c r="G44" i="37"/>
  <c r="H44" i="37" s="1"/>
  <c r="G45" i="37"/>
  <c r="H45" i="37" s="1"/>
  <c r="G46" i="37"/>
  <c r="H46" i="37" s="1"/>
  <c r="G47" i="37"/>
  <c r="H47" i="37" s="1"/>
  <c r="G49" i="37"/>
  <c r="H49" i="37" s="1"/>
  <c r="G50" i="37"/>
  <c r="H50" i="37" s="1"/>
  <c r="G51" i="37"/>
  <c r="H51" i="37" s="1"/>
  <c r="G52" i="37"/>
  <c r="H52" i="37" s="1"/>
  <c r="G53" i="37"/>
  <c r="H53" i="37" s="1"/>
  <c r="G52" i="38"/>
  <c r="H52" i="38" s="1"/>
  <c r="G53" i="38"/>
  <c r="H53" i="38" s="1"/>
  <c r="G54" i="38"/>
  <c r="H54" i="38" s="1"/>
  <c r="G55" i="38"/>
  <c r="H55" i="38" s="1"/>
  <c r="G56" i="38"/>
  <c r="H56" i="38" s="1"/>
  <c r="G58" i="38"/>
  <c r="H58" i="38" s="1"/>
  <c r="G47" i="38"/>
  <c r="H47" i="38" s="1"/>
  <c r="G48" i="38"/>
  <c r="H48" i="38" s="1"/>
  <c r="G49" i="38"/>
  <c r="H49" i="38" s="1"/>
  <c r="G50" i="38"/>
  <c r="H50" i="38" s="1"/>
  <c r="G48" i="39"/>
  <c r="H48" i="39" s="1"/>
  <c r="G49" i="39"/>
  <c r="H49" i="39" s="1"/>
  <c r="G50" i="39"/>
  <c r="H50" i="39" s="1"/>
  <c r="G51" i="39"/>
  <c r="H51" i="39" s="1"/>
  <c r="G52" i="39"/>
  <c r="H52" i="39" s="1"/>
  <c r="G46" i="39"/>
  <c r="H46" i="39" s="1"/>
  <c r="G45" i="39"/>
  <c r="H45" i="39" s="1"/>
  <c r="G44" i="39"/>
  <c r="H44" i="39" s="1"/>
  <c r="G43" i="39"/>
  <c r="H43" i="39" s="1"/>
  <c r="G42" i="39"/>
  <c r="H42" i="39" s="1"/>
  <c r="G41" i="39"/>
  <c r="H41" i="39" s="1"/>
  <c r="G50" i="43"/>
  <c r="H50" i="43" s="1"/>
  <c r="G47" i="43"/>
  <c r="H47" i="43" s="1"/>
  <c r="G48" i="43"/>
  <c r="H48" i="43" s="1"/>
  <c r="G49" i="43"/>
  <c r="H49" i="43" s="1"/>
  <c r="G52" i="43"/>
  <c r="H52" i="43" s="1"/>
  <c r="G58" i="43"/>
  <c r="H58" i="43" s="1"/>
  <c r="G50" i="44"/>
  <c r="H50" i="44" s="1"/>
  <c r="G49" i="44"/>
  <c r="H49" i="44" s="1"/>
  <c r="G48" i="44"/>
  <c r="H48" i="44" s="1"/>
  <c r="G47" i="44"/>
  <c r="H47" i="44" s="1"/>
  <c r="G62" i="45"/>
  <c r="H62" i="45" s="1"/>
  <c r="G51" i="45"/>
  <c r="H51" i="45" s="1"/>
  <c r="G52" i="45"/>
  <c r="H52" i="45" s="1"/>
  <c r="G53" i="45"/>
  <c r="H53" i="45" s="1"/>
  <c r="G54" i="45"/>
  <c r="H54" i="45" s="1"/>
  <c r="G38" i="45"/>
  <c r="H38" i="45" s="1"/>
  <c r="G39" i="45"/>
  <c r="H39" i="45" s="1"/>
  <c r="G43" i="42"/>
  <c r="H43" i="42" s="1"/>
  <c r="G44" i="42"/>
  <c r="H44" i="42" s="1"/>
  <c r="G45" i="42"/>
  <c r="H45" i="42" s="1"/>
  <c r="G57" i="46"/>
  <c r="H57" i="46" s="1"/>
  <c r="G56" i="46"/>
  <c r="H56" i="46" s="1"/>
  <c r="G55" i="46"/>
  <c r="H55" i="46" s="1"/>
  <c r="G54" i="46"/>
  <c r="H54" i="46" s="1"/>
  <c r="G58" i="47"/>
  <c r="H58" i="47" s="1"/>
  <c r="G57" i="47"/>
  <c r="H57" i="47" s="1"/>
  <c r="G56" i="47"/>
  <c r="H56" i="47" s="1"/>
  <c r="G55" i="47"/>
  <c r="H55" i="47" s="1"/>
  <c r="G54" i="47"/>
  <c r="H54" i="47" s="1"/>
  <c r="G53" i="47"/>
  <c r="H53" i="47" s="1"/>
  <c r="G53" i="48"/>
  <c r="H53" i="48" s="1"/>
  <c r="G54" i="48"/>
  <c r="H54" i="48" s="1"/>
  <c r="G55" i="48"/>
  <c r="H55" i="48" s="1"/>
  <c r="G56" i="48"/>
  <c r="H56" i="48" s="1"/>
  <c r="G62" i="48"/>
  <c r="H62" i="48" s="1"/>
  <c r="G64" i="48"/>
  <c r="H64" i="48" s="1"/>
  <c r="G43" i="47"/>
  <c r="H43" i="47" s="1"/>
  <c r="G44" i="47"/>
  <c r="H44" i="47" s="1"/>
  <c r="G43" i="48"/>
  <c r="H43" i="48" s="1"/>
  <c r="G44" i="48"/>
  <c r="H44" i="48" s="1"/>
  <c r="G77" i="48"/>
  <c r="H77" i="48" s="1"/>
  <c r="H75" i="48" l="1"/>
  <c r="G33" i="48"/>
  <c r="H33" i="48" s="1"/>
  <c r="G34" i="48"/>
  <c r="H34" i="48" s="1"/>
  <c r="G35" i="48"/>
  <c r="H35" i="48" s="1"/>
  <c r="G36" i="48"/>
  <c r="H36" i="48" s="1"/>
  <c r="G39" i="48"/>
  <c r="H39" i="48" s="1"/>
  <c r="G40" i="48"/>
  <c r="H40" i="48" s="1"/>
  <c r="G41" i="48"/>
  <c r="H41" i="48" s="1"/>
  <c r="G42" i="48"/>
  <c r="H42" i="48" s="1"/>
  <c r="G38" i="48"/>
  <c r="H38" i="48" s="1"/>
  <c r="G47" i="48"/>
  <c r="H47" i="48" s="1"/>
  <c r="G48" i="48"/>
  <c r="H48" i="48" s="1"/>
  <c r="G49" i="48"/>
  <c r="H49" i="48" s="1"/>
  <c r="G50" i="48"/>
  <c r="H50" i="48" s="1"/>
  <c r="G51" i="48"/>
  <c r="H51" i="48" s="1"/>
  <c r="G52" i="48"/>
  <c r="H52" i="48" s="1"/>
  <c r="G58" i="48"/>
  <c r="H58" i="48" s="1"/>
  <c r="G59" i="48"/>
  <c r="H59" i="48" s="1"/>
  <c r="G60" i="48"/>
  <c r="H60" i="48" s="1"/>
  <c r="G61" i="48"/>
  <c r="H61" i="48" s="1"/>
  <c r="G66" i="48"/>
  <c r="H66" i="48" s="1"/>
  <c r="G67" i="48"/>
  <c r="H67" i="48" s="1"/>
  <c r="G68" i="48"/>
  <c r="H68" i="48" s="1"/>
  <c r="G69" i="48"/>
  <c r="H69" i="48" s="1"/>
  <c r="G70" i="48"/>
  <c r="H70" i="48" s="1"/>
  <c r="G71" i="48"/>
  <c r="H71" i="48" s="1"/>
  <c r="G73" i="48"/>
  <c r="H73" i="48" s="1"/>
  <c r="G74" i="48"/>
  <c r="H74" i="48" s="1"/>
  <c r="G76" i="48"/>
  <c r="H76" i="48" s="1"/>
  <c r="G32" i="48"/>
  <c r="H32" i="48" s="1"/>
  <c r="H77" i="47"/>
  <c r="H79" i="47"/>
  <c r="G33" i="47"/>
  <c r="H33" i="47" s="1"/>
  <c r="G34" i="47"/>
  <c r="H34" i="47" s="1"/>
  <c r="G35" i="47"/>
  <c r="H35" i="47" s="1"/>
  <c r="G36" i="47"/>
  <c r="H36" i="47" s="1"/>
  <c r="G39" i="47"/>
  <c r="H39" i="47" s="1"/>
  <c r="G40" i="47"/>
  <c r="H40" i="47" s="1"/>
  <c r="G41" i="47"/>
  <c r="H41" i="47" s="1"/>
  <c r="G42" i="47"/>
  <c r="H42" i="47" s="1"/>
  <c r="G38" i="47"/>
  <c r="H38" i="47" s="1"/>
  <c r="G47" i="47"/>
  <c r="H47" i="47" s="1"/>
  <c r="G48" i="47"/>
  <c r="H48" i="47" s="1"/>
  <c r="G49" i="47"/>
  <c r="H49" i="47" s="1"/>
  <c r="G50" i="47"/>
  <c r="H50" i="47" s="1"/>
  <c r="G51" i="47"/>
  <c r="H51" i="47" s="1"/>
  <c r="G52" i="47"/>
  <c r="H52" i="47" s="1"/>
  <c r="G60" i="47"/>
  <c r="H60" i="47" s="1"/>
  <c r="G61" i="47"/>
  <c r="H61" i="47" s="1"/>
  <c r="G62" i="47"/>
  <c r="H62" i="47" s="1"/>
  <c r="G63" i="47"/>
  <c r="H63" i="47" s="1"/>
  <c r="G64" i="47"/>
  <c r="H64" i="47" s="1"/>
  <c r="G66" i="47"/>
  <c r="H66" i="47" s="1"/>
  <c r="G68" i="47"/>
  <c r="H68" i="47" s="1"/>
  <c r="G69" i="47"/>
  <c r="H69" i="47" s="1"/>
  <c r="G70" i="47"/>
  <c r="H70" i="47" s="1"/>
  <c r="G71" i="47"/>
  <c r="H71" i="47" s="1"/>
  <c r="G72" i="47"/>
  <c r="H72" i="47" s="1"/>
  <c r="G73" i="47"/>
  <c r="H73" i="47" s="1"/>
  <c r="G75" i="47"/>
  <c r="H75" i="47" s="1"/>
  <c r="G76" i="47"/>
  <c r="H76" i="47" s="1"/>
  <c r="G78" i="47"/>
  <c r="H78" i="47" s="1"/>
  <c r="G32" i="47"/>
  <c r="H32" i="47" s="1"/>
  <c r="G33" i="46"/>
  <c r="H33" i="46" s="1"/>
  <c r="G34" i="46"/>
  <c r="H34" i="46" s="1"/>
  <c r="G35" i="46"/>
  <c r="H35" i="46" s="1"/>
  <c r="G36" i="46"/>
  <c r="H36" i="46" s="1"/>
  <c r="G38" i="46"/>
  <c r="H38" i="46" s="1"/>
  <c r="G39" i="46"/>
  <c r="H39" i="46" s="1"/>
  <c r="G40" i="46"/>
  <c r="H40" i="46" s="1"/>
  <c r="G41" i="46"/>
  <c r="H41" i="46" s="1"/>
  <c r="G42" i="46"/>
  <c r="H42" i="46" s="1"/>
  <c r="G43" i="46"/>
  <c r="H43" i="46" s="1"/>
  <c r="G44" i="46"/>
  <c r="H44" i="46" s="1"/>
  <c r="G46" i="46"/>
  <c r="H46" i="46" s="1"/>
  <c r="G48" i="46"/>
  <c r="H48" i="46" s="1"/>
  <c r="G49" i="46"/>
  <c r="H49" i="46" s="1"/>
  <c r="G50" i="46"/>
  <c r="H50" i="46" s="1"/>
  <c r="G51" i="46"/>
  <c r="H51" i="46" s="1"/>
  <c r="G52" i="46"/>
  <c r="H52" i="46" s="1"/>
  <c r="G53" i="46"/>
  <c r="H53" i="46" s="1"/>
  <c r="G59" i="46"/>
  <c r="H59" i="46" s="1"/>
  <c r="G60" i="46"/>
  <c r="H60" i="46" s="1"/>
  <c r="G61" i="46"/>
  <c r="H61" i="46" s="1"/>
  <c r="G62" i="46"/>
  <c r="H62" i="46" s="1"/>
  <c r="G63" i="46"/>
  <c r="H63" i="46" s="1"/>
  <c r="G64" i="46"/>
  <c r="H64" i="46" s="1"/>
  <c r="G32" i="46"/>
  <c r="H32" i="46" s="1"/>
  <c r="G32" i="42"/>
  <c r="H32" i="42" s="1"/>
  <c r="G34" i="42"/>
  <c r="H34" i="42" s="1"/>
  <c r="G35" i="42"/>
  <c r="H35" i="42" s="1"/>
  <c r="G36" i="42"/>
  <c r="H36" i="42" s="1"/>
  <c r="G37" i="42"/>
  <c r="H37" i="42" s="1"/>
  <c r="G38" i="42"/>
  <c r="H38" i="42" s="1"/>
  <c r="G39" i="42"/>
  <c r="H39" i="42" s="1"/>
  <c r="G40" i="42"/>
  <c r="H40" i="42" s="1"/>
  <c r="G41" i="42"/>
  <c r="H41" i="42" s="1"/>
  <c r="G46" i="42"/>
  <c r="H46" i="42" s="1"/>
  <c r="G50" i="42"/>
  <c r="H50" i="42" s="1"/>
  <c r="G51" i="42"/>
  <c r="H51" i="42" s="1"/>
  <c r="G52" i="42"/>
  <c r="H52" i="42" s="1"/>
  <c r="G53" i="42"/>
  <c r="H53" i="42" s="1"/>
  <c r="G31" i="42"/>
  <c r="H31" i="42" s="1"/>
  <c r="G31" i="41"/>
  <c r="H31" i="41" s="1"/>
  <c r="G32" i="41"/>
  <c r="H32" i="41" s="1"/>
  <c r="G34" i="41"/>
  <c r="H34" i="41" s="1"/>
  <c r="G35" i="41"/>
  <c r="H35" i="41" s="1"/>
  <c r="G36" i="41"/>
  <c r="H36" i="41" s="1"/>
  <c r="G37" i="41"/>
  <c r="H37" i="41" s="1"/>
  <c r="G38" i="41"/>
  <c r="H38" i="41" s="1"/>
  <c r="G39" i="41"/>
  <c r="H39" i="41" s="1"/>
  <c r="G41" i="41"/>
  <c r="H41" i="41" s="1"/>
  <c r="G42" i="41"/>
  <c r="H42" i="41" s="1"/>
  <c r="G43" i="41"/>
  <c r="H43" i="41" s="1"/>
  <c r="G44" i="41"/>
  <c r="H44" i="41" s="1"/>
  <c r="G45" i="41"/>
  <c r="H45" i="41" s="1"/>
  <c r="G47" i="41"/>
  <c r="H47" i="41" s="1"/>
  <c r="G48" i="41"/>
  <c r="H48" i="41" s="1"/>
  <c r="G49" i="41"/>
  <c r="H49" i="41" s="1"/>
  <c r="G50" i="41"/>
  <c r="H50" i="41" s="1"/>
  <c r="G51" i="41"/>
  <c r="H51" i="41" s="1"/>
  <c r="G30" i="41"/>
  <c r="H30" i="41" s="1"/>
  <c r="G31" i="40"/>
  <c r="H31" i="40" s="1"/>
  <c r="G32" i="40"/>
  <c r="H32" i="40" s="1"/>
  <c r="G34" i="40"/>
  <c r="H34" i="40" s="1"/>
  <c r="G35" i="40"/>
  <c r="H35" i="40" s="1"/>
  <c r="G36" i="40"/>
  <c r="H36" i="40" s="1"/>
  <c r="G37" i="40"/>
  <c r="H37" i="40" s="1"/>
  <c r="G38" i="40"/>
  <c r="H38" i="40" s="1"/>
  <c r="G39" i="40"/>
  <c r="H39" i="40" s="1"/>
  <c r="G45" i="40"/>
  <c r="H45" i="40" s="1"/>
  <c r="G46" i="40"/>
  <c r="H46" i="40" s="1"/>
  <c r="G47" i="40"/>
  <c r="H47" i="40" s="1"/>
  <c r="G48" i="40"/>
  <c r="H48" i="40" s="1"/>
  <c r="G30" i="40"/>
  <c r="H30" i="40" s="1"/>
  <c r="G31" i="45"/>
  <c r="H31" i="45" s="1"/>
  <c r="G32" i="45"/>
  <c r="H32" i="45" s="1"/>
  <c r="G34" i="45"/>
  <c r="H34" i="45" s="1"/>
  <c r="G35" i="45"/>
  <c r="H35" i="45" s="1"/>
  <c r="G36" i="45"/>
  <c r="H36" i="45" s="1"/>
  <c r="G37" i="45"/>
  <c r="H37" i="45" s="1"/>
  <c r="G41" i="45"/>
  <c r="H41" i="45" s="1"/>
  <c r="G42" i="45"/>
  <c r="H42" i="45" s="1"/>
  <c r="G45" i="45"/>
  <c r="H45" i="45" s="1"/>
  <c r="G46" i="45"/>
  <c r="H46" i="45" s="1"/>
  <c r="G47" i="45"/>
  <c r="H47" i="45" s="1"/>
  <c r="G48" i="45"/>
  <c r="H48" i="45" s="1"/>
  <c r="G49" i="45"/>
  <c r="H49" i="45" s="1"/>
  <c r="G50" i="45"/>
  <c r="H50" i="45" s="1"/>
  <c r="G56" i="45"/>
  <c r="H56" i="45" s="1"/>
  <c r="G57" i="45"/>
  <c r="H57" i="45" s="1"/>
  <c r="G58" i="45"/>
  <c r="H58" i="45" s="1"/>
  <c r="G59" i="45"/>
  <c r="H59" i="45" s="1"/>
  <c r="G60" i="45"/>
  <c r="H60" i="45" s="1"/>
  <c r="G64" i="45"/>
  <c r="H64" i="45" s="1"/>
  <c r="G65" i="45"/>
  <c r="H65" i="45" s="1"/>
  <c r="G66" i="45"/>
  <c r="H66" i="45" s="1"/>
  <c r="G67" i="45"/>
  <c r="H67" i="45" s="1"/>
  <c r="G30" i="45"/>
  <c r="H30" i="45" s="1"/>
  <c r="G31" i="44"/>
  <c r="H31" i="44" s="1"/>
  <c r="G32" i="44"/>
  <c r="H32" i="44" s="1"/>
  <c r="G34" i="44"/>
  <c r="H34" i="44" s="1"/>
  <c r="G35" i="44"/>
  <c r="H35" i="44" s="1"/>
  <c r="G36" i="44"/>
  <c r="H36" i="44" s="1"/>
  <c r="G37" i="44"/>
  <c r="H37" i="44" s="1"/>
  <c r="G38" i="44"/>
  <c r="H38" i="44" s="1"/>
  <c r="G39" i="44"/>
  <c r="H39" i="44" s="1"/>
  <c r="G41" i="44"/>
  <c r="H41" i="44" s="1"/>
  <c r="G42" i="44"/>
  <c r="H42" i="44" s="1"/>
  <c r="G43" i="44"/>
  <c r="H43" i="44" s="1"/>
  <c r="G44" i="44"/>
  <c r="H44" i="44" s="1"/>
  <c r="G45" i="44"/>
  <c r="H45" i="44" s="1"/>
  <c r="G46" i="44"/>
  <c r="H46" i="44" s="1"/>
  <c r="G53" i="44"/>
  <c r="H53" i="44" s="1"/>
  <c r="G54" i="44"/>
  <c r="H54" i="44" s="1"/>
  <c r="G55" i="44"/>
  <c r="H55" i="44" s="1"/>
  <c r="G56" i="44"/>
  <c r="H56" i="44" s="1"/>
  <c r="G58" i="44"/>
  <c r="H58" i="44" s="1"/>
  <c r="G60" i="44"/>
  <c r="H60" i="44" s="1"/>
  <c r="G61" i="44"/>
  <c r="H61" i="44" s="1"/>
  <c r="G62" i="44"/>
  <c r="H62" i="44" s="1"/>
  <c r="G63" i="44"/>
  <c r="H63" i="44" s="1"/>
  <c r="G30" i="44"/>
  <c r="H30" i="44" s="1"/>
  <c r="G31" i="43"/>
  <c r="H31" i="43" s="1"/>
  <c r="G32" i="43"/>
  <c r="H32" i="43" s="1"/>
  <c r="G34" i="43"/>
  <c r="H34" i="43" s="1"/>
  <c r="G35" i="43"/>
  <c r="H35" i="43" s="1"/>
  <c r="G36" i="43"/>
  <c r="H36" i="43" s="1"/>
  <c r="G37" i="43"/>
  <c r="H37" i="43" s="1"/>
  <c r="G38" i="43"/>
  <c r="H38" i="43" s="1"/>
  <c r="G39" i="43"/>
  <c r="H39" i="43" s="1"/>
  <c r="G41" i="43"/>
  <c r="H41" i="43" s="1"/>
  <c r="G42" i="43"/>
  <c r="H42" i="43" s="1"/>
  <c r="G43" i="43"/>
  <c r="H43" i="43" s="1"/>
  <c r="G44" i="43"/>
  <c r="H44" i="43" s="1"/>
  <c r="G45" i="43"/>
  <c r="H45" i="43" s="1"/>
  <c r="G46" i="43"/>
  <c r="H46" i="43" s="1"/>
  <c r="G53" i="43"/>
  <c r="H53" i="43" s="1"/>
  <c r="G54" i="43"/>
  <c r="H54" i="43" s="1"/>
  <c r="G55" i="43"/>
  <c r="H55" i="43" s="1"/>
  <c r="G56" i="43"/>
  <c r="H56" i="43" s="1"/>
  <c r="G60" i="43"/>
  <c r="H60" i="43" s="1"/>
  <c r="G61" i="43"/>
  <c r="H61" i="43" s="1"/>
  <c r="G62" i="43"/>
  <c r="H62" i="43" s="1"/>
  <c r="G63" i="43"/>
  <c r="H63" i="43" s="1"/>
  <c r="G30" i="43"/>
  <c r="H30" i="43" s="1"/>
  <c r="G31" i="39"/>
  <c r="G33" i="39"/>
  <c r="G34" i="39"/>
  <c r="G35" i="39"/>
  <c r="G36" i="39"/>
  <c r="G37" i="39"/>
  <c r="G39" i="39"/>
  <c r="G40" i="39"/>
  <c r="G30" i="39"/>
  <c r="G31" i="38"/>
  <c r="H31" i="38" s="1"/>
  <c r="G32" i="38"/>
  <c r="H32" i="38" s="1"/>
  <c r="G34" i="38"/>
  <c r="H34" i="38" s="1"/>
  <c r="G35" i="38"/>
  <c r="H35" i="38" s="1"/>
  <c r="G36" i="38"/>
  <c r="H36" i="38" s="1"/>
  <c r="G37" i="38"/>
  <c r="H37" i="38" s="1"/>
  <c r="G38" i="38"/>
  <c r="H38" i="38" s="1"/>
  <c r="G39" i="38"/>
  <c r="H39" i="38" s="1"/>
  <c r="G41" i="38"/>
  <c r="H41" i="38" s="1"/>
  <c r="G42" i="38"/>
  <c r="H42" i="38" s="1"/>
  <c r="G43" i="38"/>
  <c r="H43" i="38" s="1"/>
  <c r="G44" i="38"/>
  <c r="H44" i="38" s="1"/>
  <c r="G45" i="38"/>
  <c r="H45" i="38" s="1"/>
  <c r="G46" i="38"/>
  <c r="H46" i="38" s="1"/>
  <c r="G60" i="38"/>
  <c r="H60" i="38" s="1"/>
  <c r="G61" i="38"/>
  <c r="H61" i="38" s="1"/>
  <c r="G62" i="38"/>
  <c r="H62" i="38" s="1"/>
  <c r="G63" i="38"/>
  <c r="H63" i="38" s="1"/>
  <c r="G30" i="38"/>
  <c r="H30" i="38" s="1"/>
  <c r="G31" i="37"/>
  <c r="H31" i="37" s="1"/>
  <c r="G32" i="37"/>
  <c r="H32" i="37" s="1"/>
  <c r="G34" i="37"/>
  <c r="H34" i="37" s="1"/>
  <c r="G35" i="37"/>
  <c r="H35" i="37" s="1"/>
  <c r="G36" i="37"/>
  <c r="H36" i="37" s="1"/>
  <c r="G37" i="37"/>
  <c r="H37" i="37" s="1"/>
  <c r="G38" i="37"/>
  <c r="H38" i="37" s="1"/>
  <c r="G55" i="37"/>
  <c r="H55" i="37" s="1"/>
  <c r="G56" i="37"/>
  <c r="H56" i="37" s="1"/>
  <c r="G57" i="37"/>
  <c r="H57" i="37" s="1"/>
  <c r="G58" i="37"/>
  <c r="H58" i="37" s="1"/>
  <c r="G30" i="37"/>
  <c r="H30" i="37" s="1"/>
  <c r="G31" i="36"/>
  <c r="H31" i="36" s="1"/>
  <c r="G32" i="36"/>
  <c r="H32" i="36" s="1"/>
  <c r="G34" i="36"/>
  <c r="H34" i="36" s="1"/>
  <c r="G35" i="36"/>
  <c r="H35" i="36" s="1"/>
  <c r="G36" i="36"/>
  <c r="H36" i="36" s="1"/>
  <c r="G37" i="36"/>
  <c r="H37" i="36" s="1"/>
  <c r="G38" i="36"/>
  <c r="H38" i="36" s="1"/>
  <c r="G39" i="36"/>
  <c r="H39" i="36" s="1"/>
  <c r="G41" i="36"/>
  <c r="H41" i="36" s="1"/>
  <c r="G54" i="36"/>
  <c r="H54" i="36" s="1"/>
  <c r="G55" i="36"/>
  <c r="H55" i="36" s="1"/>
  <c r="G56" i="36"/>
  <c r="H56" i="36" s="1"/>
  <c r="G57" i="36"/>
  <c r="H57" i="36" s="1"/>
  <c r="G58" i="36"/>
  <c r="H58" i="36" s="1"/>
  <c r="G59" i="36"/>
  <c r="H59" i="36" s="1"/>
  <c r="G60" i="36"/>
  <c r="H60" i="36" s="1"/>
  <c r="G62" i="36"/>
  <c r="H62" i="36" s="1"/>
  <c r="G64" i="36"/>
  <c r="H64" i="36" s="1"/>
  <c r="G65" i="36"/>
  <c r="H65" i="36" s="1"/>
  <c r="G66" i="36"/>
  <c r="H66" i="36" s="1"/>
  <c r="G67" i="36"/>
  <c r="H67" i="36" s="1"/>
  <c r="G30" i="36"/>
  <c r="H30" i="36" s="1"/>
  <c r="G31" i="35"/>
  <c r="H31" i="35" s="1"/>
  <c r="G32" i="35"/>
  <c r="H32" i="35" s="1"/>
  <c r="G34" i="35"/>
  <c r="H34" i="35" s="1"/>
  <c r="G35" i="35"/>
  <c r="H35" i="35" s="1"/>
  <c r="G36" i="35"/>
  <c r="H36" i="35" s="1"/>
  <c r="G37" i="35"/>
  <c r="H37" i="35" s="1"/>
  <c r="G38" i="35"/>
  <c r="H38" i="35" s="1"/>
  <c r="G39" i="35"/>
  <c r="H39" i="35" s="1"/>
  <c r="G41" i="35"/>
  <c r="H41" i="35" s="1"/>
  <c r="G54" i="35"/>
  <c r="H54" i="35" s="1"/>
  <c r="G55" i="35"/>
  <c r="H55" i="35" s="1"/>
  <c r="G56" i="35"/>
  <c r="H56" i="35" s="1"/>
  <c r="G57" i="35"/>
  <c r="H57" i="35" s="1"/>
  <c r="G58" i="35"/>
  <c r="H58" i="35" s="1"/>
  <c r="G59" i="35"/>
  <c r="H59" i="35" s="1"/>
  <c r="G60" i="35"/>
  <c r="H60" i="35" s="1"/>
  <c r="G62" i="35"/>
  <c r="H62" i="35" s="1"/>
  <c r="G30" i="35"/>
  <c r="H30" i="35" s="1"/>
  <c r="G31" i="34"/>
  <c r="H31" i="34" s="1"/>
  <c r="G33" i="34"/>
  <c r="H33" i="34" s="1"/>
  <c r="G34" i="34"/>
  <c r="H34" i="34" s="1"/>
  <c r="G35" i="34"/>
  <c r="H35" i="34" s="1"/>
  <c r="G36" i="34"/>
  <c r="H36" i="34" s="1"/>
  <c r="G37" i="34"/>
  <c r="H37" i="34" s="1"/>
  <c r="G38" i="34"/>
  <c r="H38" i="34" s="1"/>
  <c r="G40" i="34"/>
  <c r="H40" i="34" s="1"/>
  <c r="G41" i="34"/>
  <c r="H41" i="34" s="1"/>
  <c r="G42" i="34"/>
  <c r="H42" i="34" s="1"/>
  <c r="G43" i="34"/>
  <c r="H43" i="34" s="1"/>
  <c r="H53" i="34"/>
  <c r="G54" i="34"/>
  <c r="H54" i="34" s="1"/>
  <c r="G55" i="34"/>
  <c r="H55" i="34" s="1"/>
  <c r="G56" i="34"/>
  <c r="H56" i="34" s="1"/>
  <c r="G57" i="34"/>
  <c r="H57" i="34" s="1"/>
  <c r="G58" i="34"/>
  <c r="H58" i="34" s="1"/>
  <c r="G59" i="34"/>
  <c r="H59" i="34" s="1"/>
  <c r="G61" i="34"/>
  <c r="H61" i="34" s="1"/>
  <c r="G30" i="34"/>
  <c r="H30" i="34" s="1"/>
  <c r="G31" i="33"/>
  <c r="H31" i="33" s="1"/>
  <c r="G32" i="33"/>
  <c r="H32" i="33" s="1"/>
  <c r="G34" i="33"/>
  <c r="H34" i="33" s="1"/>
  <c r="G35" i="33"/>
  <c r="H35" i="33" s="1"/>
  <c r="G36" i="33"/>
  <c r="H36" i="33" s="1"/>
  <c r="G37" i="33"/>
  <c r="H37" i="33" s="1"/>
  <c r="G38" i="33"/>
  <c r="H38" i="33" s="1"/>
  <c r="G39" i="33"/>
  <c r="H39" i="33" s="1"/>
  <c r="G41" i="33"/>
  <c r="H41" i="33" s="1"/>
  <c r="G54" i="33"/>
  <c r="H54" i="33" s="1"/>
  <c r="G55" i="33"/>
  <c r="H55" i="33" s="1"/>
  <c r="G56" i="33"/>
  <c r="H56" i="33" s="1"/>
  <c r="G57" i="33"/>
  <c r="H57" i="33" s="1"/>
  <c r="G58" i="33"/>
  <c r="H58" i="33" s="1"/>
  <c r="G59" i="33"/>
  <c r="H59" i="33" s="1"/>
  <c r="G60" i="33"/>
  <c r="H60" i="33" s="1"/>
  <c r="G62" i="33"/>
  <c r="H62" i="33" s="1"/>
  <c r="G30" i="33"/>
  <c r="H30" i="33" s="1"/>
  <c r="G31" i="32"/>
  <c r="H31" i="32" s="1"/>
  <c r="G61" i="32"/>
  <c r="H61" i="32" s="1"/>
  <c r="G30" i="32"/>
  <c r="H30" i="32" s="1"/>
  <c r="G31" i="31"/>
  <c r="H31" i="31" s="1"/>
  <c r="G32" i="31"/>
  <c r="H32" i="31" s="1"/>
  <c r="G34" i="31"/>
  <c r="H34" i="31" s="1"/>
  <c r="G35" i="31"/>
  <c r="H35" i="31" s="1"/>
  <c r="G36" i="31"/>
  <c r="H36" i="31" s="1"/>
  <c r="G37" i="31"/>
  <c r="H37" i="31" s="1"/>
  <c r="G38" i="31"/>
  <c r="H38" i="31" s="1"/>
  <c r="G30" i="31"/>
  <c r="H30" i="31" s="1"/>
  <c r="G31" i="30"/>
  <c r="H31" i="30" s="1"/>
  <c r="G32" i="30"/>
  <c r="H32" i="30" s="1"/>
  <c r="G34" i="30"/>
  <c r="H34" i="30" s="1"/>
  <c r="G35" i="30"/>
  <c r="H35" i="30" s="1"/>
  <c r="G36" i="30"/>
  <c r="H36" i="30" s="1"/>
  <c r="G37" i="30"/>
  <c r="H37" i="30" s="1"/>
  <c r="G38" i="30"/>
  <c r="H38" i="30" s="1"/>
  <c r="G30" i="30"/>
  <c r="H30" i="30" s="1"/>
  <c r="G33" i="29"/>
  <c r="H33" i="29" s="1"/>
  <c r="G36" i="29"/>
  <c r="H36" i="29" s="1"/>
  <c r="G37" i="29"/>
  <c r="H37" i="29" s="1"/>
  <c r="G38" i="29"/>
  <c r="H38" i="29" s="1"/>
  <c r="G39" i="29"/>
  <c r="H39" i="29" s="1"/>
  <c r="G32" i="29"/>
  <c r="H32" i="29" s="1"/>
  <c r="G33" i="23"/>
  <c r="H33" i="23" s="1"/>
  <c r="G34" i="23"/>
  <c r="H34" i="23" s="1"/>
  <c r="G36" i="23"/>
  <c r="H36" i="23" s="1"/>
  <c r="G37" i="23"/>
  <c r="H37" i="23" s="1"/>
  <c r="G38" i="23"/>
  <c r="H38" i="23" s="1"/>
  <c r="G39" i="23"/>
  <c r="H39" i="23" s="1"/>
  <c r="G40" i="23"/>
  <c r="H40" i="23" s="1"/>
  <c r="G41" i="23"/>
  <c r="H41" i="23" s="1"/>
  <c r="G32" i="23"/>
  <c r="H32" i="23" s="1"/>
  <c r="G32" i="22"/>
  <c r="H32" i="22" s="1"/>
  <c r="G33" i="22"/>
  <c r="H33" i="22" s="1"/>
  <c r="G34" i="22"/>
  <c r="H34" i="22" s="1"/>
  <c r="G35" i="22"/>
  <c r="H35" i="22" s="1"/>
  <c r="G36" i="22"/>
  <c r="H36" i="22" s="1"/>
  <c r="G37" i="22"/>
  <c r="H37" i="22" s="1"/>
  <c r="G30" i="22"/>
  <c r="H30" i="22" s="1"/>
  <c r="G35" i="21"/>
  <c r="H35" i="21" s="1"/>
  <c r="G36" i="21"/>
  <c r="H36" i="21" s="1"/>
  <c r="G34" i="21"/>
  <c r="H34" i="21" s="1"/>
  <c r="G35" i="20"/>
  <c r="H35" i="20" s="1"/>
  <c r="G36" i="20"/>
  <c r="H36" i="20" s="1"/>
  <c r="G38" i="20"/>
  <c r="H38" i="20" s="1"/>
  <c r="G39" i="20"/>
  <c r="H39" i="20" s="1"/>
  <c r="G40" i="20"/>
  <c r="H40" i="20" s="1"/>
  <c r="G41" i="20"/>
  <c r="H41" i="20" s="1"/>
  <c r="G42" i="20"/>
  <c r="H42" i="20" s="1"/>
  <c r="G34" i="20"/>
  <c r="H34" i="20" s="1"/>
  <c r="G29" i="28"/>
  <c r="H29" i="28" s="1"/>
  <c r="G31" i="28"/>
  <c r="H31" i="28" s="1"/>
  <c r="G32" i="28"/>
  <c r="H32" i="28" s="1"/>
  <c r="G33" i="28"/>
  <c r="H33" i="28" s="1"/>
  <c r="G34" i="28"/>
  <c r="H34" i="28" s="1"/>
  <c r="G28" i="28"/>
  <c r="H28" i="28" s="1"/>
  <c r="G30" i="27"/>
  <c r="H30" i="27" s="1"/>
  <c r="G29" i="27"/>
  <c r="H29" i="27" s="1"/>
  <c r="G26" i="26"/>
  <c r="H26" i="26" s="1"/>
  <c r="G28" i="26"/>
  <c r="H28" i="26" s="1"/>
  <c r="G29" i="26"/>
  <c r="H29" i="26" s="1"/>
  <c r="G25" i="26"/>
  <c r="H25" i="26" s="1"/>
  <c r="G30" i="25"/>
  <c r="H30" i="25" s="1"/>
  <c r="G31" i="25"/>
  <c r="H31" i="25" s="1"/>
  <c r="G28" i="25"/>
  <c r="H28" i="25" s="1"/>
  <c r="G26" i="24"/>
  <c r="H26" i="24" s="1"/>
  <c r="G26" i="19"/>
  <c r="H26" i="19" s="1"/>
  <c r="G26" i="18"/>
  <c r="H26" i="18" s="1"/>
  <c r="G43" i="17"/>
  <c r="H43" i="17" s="1"/>
  <c r="G44" i="17"/>
  <c r="H44" i="17" s="1"/>
  <c r="G45" i="17"/>
  <c r="H45" i="17" s="1"/>
  <c r="G46" i="17"/>
  <c r="H46" i="17" s="1"/>
  <c r="G47" i="17"/>
  <c r="H47" i="17" s="1"/>
  <c r="G48" i="17"/>
  <c r="H48" i="17" s="1"/>
  <c r="G49" i="17"/>
  <c r="H49" i="17" s="1"/>
  <c r="G27" i="17"/>
  <c r="H27" i="17" s="1"/>
  <c r="G28" i="7"/>
  <c r="H28" i="7" s="1"/>
  <c r="G29" i="7"/>
  <c r="H29" i="7" s="1"/>
  <c r="G30" i="7"/>
  <c r="G31" i="7"/>
  <c r="H31" i="7" s="1"/>
  <c r="G32" i="7"/>
  <c r="H32" i="7" s="1"/>
  <c r="G33" i="7"/>
  <c r="H33" i="7" s="1"/>
  <c r="G34" i="7"/>
  <c r="H34" i="7" s="1"/>
  <c r="G36" i="7"/>
  <c r="H36" i="7" s="1"/>
  <c r="G37" i="7"/>
  <c r="H37" i="7" s="1"/>
  <c r="G38" i="7"/>
  <c r="H38" i="7" s="1"/>
  <c r="G39" i="7"/>
  <c r="H39" i="7" s="1"/>
  <c r="G40" i="7"/>
  <c r="H40" i="7" s="1"/>
  <c r="G41" i="7"/>
  <c r="H41" i="7" s="1"/>
  <c r="G42" i="7"/>
  <c r="H42" i="7" s="1"/>
  <c r="G26" i="7"/>
  <c r="H26" i="7" s="1"/>
  <c r="G35" i="28" l="1"/>
  <c r="G43" i="7"/>
  <c r="H30" i="7"/>
  <c r="G31" i="16"/>
  <c r="H31" i="16" s="1"/>
  <c r="G33" i="16"/>
  <c r="H33" i="16" s="1"/>
  <c r="G34" i="16"/>
  <c r="H34" i="16" s="1"/>
  <c r="G35" i="16"/>
  <c r="H35" i="16" s="1"/>
  <c r="G36" i="16"/>
  <c r="H36" i="16" s="1"/>
  <c r="G37" i="16"/>
  <c r="H37" i="16" s="1"/>
  <c r="G38" i="16"/>
  <c r="H38" i="16" s="1"/>
  <c r="G39" i="16"/>
  <c r="H39" i="16" s="1"/>
  <c r="G40" i="16"/>
  <c r="H40" i="16" s="1"/>
  <c r="G41" i="16"/>
  <c r="H41" i="16" s="1"/>
  <c r="G42" i="16"/>
  <c r="H42" i="16" s="1"/>
  <c r="G43" i="16"/>
  <c r="H43" i="16" s="1"/>
  <c r="G44" i="16"/>
  <c r="H44" i="16" s="1"/>
  <c r="G30" i="16"/>
  <c r="H30" i="16" s="1"/>
  <c r="G32" i="15"/>
  <c r="H32" i="15" s="1"/>
  <c r="G33" i="15"/>
  <c r="H33" i="15" s="1"/>
  <c r="G34" i="15"/>
  <c r="H34" i="15" s="1"/>
  <c r="G35" i="15"/>
  <c r="H35" i="15" s="1"/>
  <c r="G36" i="15"/>
  <c r="H36" i="15" s="1"/>
  <c r="G37" i="15"/>
  <c r="H37" i="15" s="1"/>
  <c r="G38" i="15"/>
  <c r="H38" i="15" s="1"/>
  <c r="G39" i="15"/>
  <c r="H39" i="15" s="1"/>
  <c r="G40" i="15"/>
  <c r="H40" i="15" s="1"/>
  <c r="G41" i="15"/>
  <c r="H41" i="15" s="1"/>
  <c r="G42" i="15"/>
  <c r="H42" i="15" s="1"/>
  <c r="G43" i="15"/>
  <c r="H43" i="15" s="1"/>
  <c r="G44" i="15"/>
  <c r="H44" i="15" s="1"/>
  <c r="G30" i="15"/>
  <c r="H30" i="15" s="1"/>
  <c r="G32" i="6"/>
  <c r="H32" i="6" s="1"/>
  <c r="G33" i="6"/>
  <c r="H33" i="6" s="1"/>
  <c r="G34" i="6"/>
  <c r="H34" i="6" s="1"/>
  <c r="G35" i="6"/>
  <c r="H35" i="6" s="1"/>
  <c r="G36" i="6"/>
  <c r="H36" i="6" s="1"/>
  <c r="G37" i="6"/>
  <c r="H37" i="6" s="1"/>
  <c r="G38" i="6"/>
  <c r="H38" i="6" s="1"/>
  <c r="G39" i="6"/>
  <c r="H39" i="6" s="1"/>
  <c r="G40" i="6"/>
  <c r="H40" i="6" s="1"/>
  <c r="G41" i="6"/>
  <c r="H41" i="6" s="1"/>
  <c r="G42" i="6"/>
  <c r="H42" i="6" s="1"/>
  <c r="G43" i="6"/>
  <c r="H43" i="6" s="1"/>
  <c r="G44" i="6"/>
  <c r="H44" i="6" s="1"/>
  <c r="G30" i="6"/>
  <c r="H30" i="6" s="1"/>
  <c r="G32" i="5"/>
  <c r="H32" i="5" s="1"/>
  <c r="G33" i="5"/>
  <c r="H33" i="5" s="1"/>
  <c r="G34" i="5"/>
  <c r="H34" i="5" s="1"/>
  <c r="G35" i="5"/>
  <c r="H35" i="5" s="1"/>
  <c r="G36" i="5"/>
  <c r="H36" i="5" s="1"/>
  <c r="G37" i="5"/>
  <c r="H37" i="5" s="1"/>
  <c r="G38" i="5"/>
  <c r="H38" i="5" s="1"/>
  <c r="G39" i="5"/>
  <c r="H39" i="5" s="1"/>
  <c r="G40" i="5"/>
  <c r="H40" i="5" s="1"/>
  <c r="G41" i="5"/>
  <c r="H41" i="5" s="1"/>
  <c r="G42" i="5"/>
  <c r="H42" i="5" s="1"/>
  <c r="G43" i="5"/>
  <c r="H43" i="5" s="1"/>
  <c r="G44" i="5"/>
  <c r="H44" i="5" s="1"/>
  <c r="G30" i="5"/>
  <c r="H30" i="5" s="1"/>
  <c r="G35" i="13"/>
  <c r="H35" i="13" s="1"/>
  <c r="G37" i="13"/>
  <c r="H37" i="13" s="1"/>
  <c r="G38" i="13"/>
  <c r="H38" i="13" s="1"/>
  <c r="G39" i="13"/>
  <c r="H39" i="13" s="1"/>
  <c r="G40" i="13"/>
  <c r="H40" i="13" s="1"/>
  <c r="G34" i="13"/>
  <c r="H34" i="13" s="1"/>
  <c r="G32" i="14"/>
  <c r="H32" i="14" s="1"/>
  <c r="G34" i="14"/>
  <c r="H34" i="14" s="1"/>
  <c r="G35" i="14"/>
  <c r="H35" i="14" s="1"/>
  <c r="G36" i="14"/>
  <c r="H36" i="14" s="1"/>
  <c r="G37" i="14"/>
  <c r="H37" i="14" s="1"/>
  <c r="G31" i="14"/>
  <c r="H31" i="14" s="1"/>
  <c r="G33" i="12"/>
  <c r="H33" i="12" s="1"/>
  <c r="G34" i="12"/>
  <c r="H34" i="12" s="1"/>
  <c r="G35" i="12"/>
  <c r="H35" i="12" s="1"/>
  <c r="G37" i="12"/>
  <c r="H37" i="12" s="1"/>
  <c r="G38" i="12"/>
  <c r="H38" i="12" s="1"/>
  <c r="G39" i="12"/>
  <c r="H39" i="12" s="1"/>
  <c r="G40" i="12"/>
  <c r="H40" i="12" s="1"/>
  <c r="G41" i="12"/>
  <c r="H41" i="12" s="1"/>
  <c r="G42" i="12"/>
  <c r="H42" i="12" s="1"/>
  <c r="G43" i="12"/>
  <c r="H43" i="12" s="1"/>
  <c r="G44" i="12"/>
  <c r="H44" i="12" s="1"/>
  <c r="G45" i="12"/>
  <c r="H45" i="12" s="1"/>
  <c r="G46" i="12"/>
  <c r="H46" i="12" s="1"/>
  <c r="G32" i="12"/>
  <c r="H32" i="12" s="1"/>
  <c r="G31" i="11"/>
  <c r="H31" i="11" s="1"/>
  <c r="G33" i="11"/>
  <c r="H33" i="11" s="1"/>
  <c r="G34" i="11"/>
  <c r="H34" i="11" s="1"/>
  <c r="G35" i="11"/>
  <c r="H35" i="11" s="1"/>
  <c r="G36" i="11"/>
  <c r="H36" i="11" s="1"/>
  <c r="G37" i="11"/>
  <c r="H37" i="11" s="1"/>
  <c r="G38" i="11"/>
  <c r="H38" i="11" s="1"/>
  <c r="G39" i="11"/>
  <c r="H39" i="11" s="1"/>
  <c r="G40" i="11"/>
  <c r="H40" i="11" s="1"/>
  <c r="G41" i="11"/>
  <c r="H41" i="11" s="1"/>
  <c r="G42" i="11"/>
  <c r="H42" i="11" s="1"/>
  <c r="G30" i="11"/>
  <c r="H30" i="11" s="1"/>
  <c r="G35" i="10"/>
  <c r="H35" i="10" s="1"/>
  <c r="G33" i="10"/>
  <c r="H33" i="10" s="1"/>
  <c r="G36" i="10"/>
  <c r="H36" i="10" s="1"/>
  <c r="G37" i="10"/>
  <c r="H37" i="10" s="1"/>
  <c r="G38" i="10"/>
  <c r="H38" i="10" s="1"/>
  <c r="G39" i="10"/>
  <c r="H39" i="10" s="1"/>
  <c r="G40" i="10"/>
  <c r="H40" i="10" s="1"/>
  <c r="G41" i="10"/>
  <c r="H41" i="10" s="1"/>
  <c r="G42" i="10"/>
  <c r="H42" i="10" s="1"/>
  <c r="G43" i="10"/>
  <c r="H43" i="10" s="1"/>
  <c r="G44" i="10"/>
  <c r="H44" i="10" s="1"/>
  <c r="G32" i="10"/>
  <c r="H32" i="10" s="1"/>
  <c r="G34" i="8"/>
  <c r="H34" i="8" s="1"/>
  <c r="G32" i="8"/>
  <c r="H32" i="8" s="1"/>
  <c r="G35" i="8"/>
  <c r="H35" i="8" s="1"/>
  <c r="G36" i="8"/>
  <c r="H36" i="8" s="1"/>
  <c r="G37" i="8"/>
  <c r="H37" i="8" s="1"/>
  <c r="G38" i="8"/>
  <c r="H38" i="8" s="1"/>
  <c r="G39" i="8"/>
  <c r="H39" i="8" s="1"/>
  <c r="G40" i="8"/>
  <c r="H40" i="8" s="1"/>
  <c r="G41" i="8"/>
  <c r="H41" i="8" s="1"/>
  <c r="G42" i="8"/>
  <c r="H42" i="8" s="1"/>
  <c r="G43" i="8"/>
  <c r="H43" i="8" s="1"/>
  <c r="G31" i="8"/>
  <c r="H31" i="8" s="1"/>
  <c r="G35" i="9"/>
  <c r="H35" i="9" s="1"/>
  <c r="G33" i="9"/>
  <c r="H33" i="9" s="1"/>
  <c r="G36" i="9"/>
  <c r="H36" i="9" s="1"/>
  <c r="G37" i="9"/>
  <c r="H37" i="9" s="1"/>
  <c r="G38" i="9"/>
  <c r="H38" i="9" s="1"/>
  <c r="G39" i="9"/>
  <c r="H39" i="9" s="1"/>
  <c r="G40" i="9"/>
  <c r="H40" i="9" s="1"/>
  <c r="G41" i="9"/>
  <c r="H41" i="9" s="1"/>
  <c r="G42" i="9"/>
  <c r="H42" i="9" s="1"/>
  <c r="G43" i="9"/>
  <c r="H43" i="9" s="1"/>
  <c r="G44" i="9"/>
  <c r="H44" i="9" s="1"/>
  <c r="G32" i="9"/>
  <c r="H32" i="9" s="1"/>
  <c r="G34" i="3"/>
  <c r="H34" i="3" s="1"/>
  <c r="G32" i="3"/>
  <c r="H32" i="3" s="1"/>
  <c r="G35" i="3"/>
  <c r="H35" i="3" s="1"/>
  <c r="G36" i="3"/>
  <c r="H36" i="3" s="1"/>
  <c r="G37" i="3"/>
  <c r="H37" i="3" s="1"/>
  <c r="G38" i="3"/>
  <c r="H38" i="3" s="1"/>
  <c r="G39" i="3"/>
  <c r="H39" i="3" s="1"/>
  <c r="G40" i="3"/>
  <c r="H40" i="3" s="1"/>
  <c r="G41" i="3"/>
  <c r="H41" i="3" s="1"/>
  <c r="G42" i="3"/>
  <c r="H42" i="3" s="1"/>
  <c r="G43" i="3"/>
  <c r="H43" i="3" s="1"/>
  <c r="G31" i="3"/>
  <c r="H31" i="3" s="1"/>
  <c r="G45" i="16" l="1"/>
  <c r="H45" i="16" s="1"/>
  <c r="G45" i="15"/>
  <c r="H45" i="15" s="1"/>
  <c r="G45" i="6"/>
  <c r="H45" i="6" s="1"/>
  <c r="G45" i="5"/>
  <c r="H45" i="5" s="1"/>
  <c r="G38" i="14"/>
  <c r="H38" i="14" s="1"/>
  <c r="G43" i="11"/>
  <c r="H43" i="11" s="1"/>
  <c r="G40" i="29" l="1"/>
  <c r="G39" i="31"/>
  <c r="G63" i="33"/>
  <c r="G63" i="35"/>
  <c r="G68" i="36"/>
  <c r="G64" i="38"/>
  <c r="H40" i="39"/>
  <c r="H39" i="39"/>
  <c r="H37" i="39"/>
  <c r="H36" i="39"/>
  <c r="H35" i="39"/>
  <c r="H34" i="39"/>
  <c r="H33" i="39"/>
  <c r="H31" i="39"/>
  <c r="G53" i="39"/>
  <c r="G64" i="43"/>
  <c r="G52" i="41"/>
  <c r="G54" i="42"/>
  <c r="H59" i="37" l="1"/>
  <c r="H63" i="35"/>
  <c r="H63" i="33"/>
  <c r="H39" i="30"/>
  <c r="G78" i="48"/>
  <c r="G42" i="23"/>
  <c r="G38" i="22"/>
  <c r="H38" i="22"/>
  <c r="H42" i="23"/>
  <c r="H40" i="29"/>
  <c r="G39" i="30"/>
  <c r="H39" i="31"/>
  <c r="H62" i="32"/>
  <c r="G62" i="32"/>
  <c r="H62" i="34"/>
  <c r="G62" i="34"/>
  <c r="H68" i="36"/>
  <c r="G59" i="37"/>
  <c r="H64" i="38"/>
  <c r="H30" i="39"/>
  <c r="H53" i="39" s="1"/>
  <c r="H64" i="43"/>
  <c r="G64" i="44"/>
  <c r="H64" i="44" s="1"/>
  <c r="H68" i="45"/>
  <c r="G68" i="45"/>
  <c r="G49" i="40"/>
  <c r="H49" i="40"/>
  <c r="H52" i="41"/>
  <c r="H54" i="42"/>
  <c r="G65" i="46"/>
  <c r="H65" i="46"/>
  <c r="G80" i="47"/>
  <c r="H80" i="47"/>
  <c r="H78" i="48"/>
  <c r="H43" i="7"/>
  <c r="G48" i="19"/>
  <c r="G32" i="24"/>
  <c r="G32" i="25"/>
  <c r="G30" i="26"/>
  <c r="G35" i="27"/>
  <c r="G43" i="20"/>
  <c r="G41" i="13"/>
  <c r="H41" i="13" s="1"/>
  <c r="G44" i="8"/>
  <c r="H44" i="8" s="1"/>
  <c r="H48" i="19" l="1"/>
  <c r="H50" i="17"/>
  <c r="G50" i="17"/>
  <c r="H43" i="18"/>
  <c r="G43" i="18"/>
  <c r="H32" i="24"/>
  <c r="H32" i="25"/>
  <c r="H30" i="26"/>
  <c r="H35" i="27"/>
  <c r="H35" i="28"/>
  <c r="H43" i="20"/>
  <c r="H43" i="21"/>
  <c r="G43" i="21"/>
  <c r="G47" i="12"/>
  <c r="H47" i="12" s="1"/>
  <c r="G45" i="10"/>
  <c r="H45" i="10" s="1"/>
  <c r="G45" i="9"/>
  <c r="H45" i="9" s="1"/>
  <c r="G44" i="3"/>
  <c r="H44" i="3" s="1"/>
</calcChain>
</file>

<file path=xl/sharedStrings.xml><?xml version="1.0" encoding="utf-8"?>
<sst xmlns="http://schemas.openxmlformats.org/spreadsheetml/2006/main" count="5998" uniqueCount="1015">
  <si>
    <t>ООО "Дайверси"</t>
  </si>
  <si>
    <t>125445, РФ, г. Москва, ул. Смольная, д. 24 Д</t>
  </si>
  <si>
    <t>Бизнес-центр "Меридиан", 2-й этаж.</t>
  </si>
  <si>
    <t>тел. (495) 970-17-97, (812) 441-30-80</t>
  </si>
  <si>
    <t>факс (495) 970-17-98, (812) 441-30-81</t>
  </si>
  <si>
    <t>Пылесос для сухой уборки</t>
  </si>
  <si>
    <t>Потребляемая мощность</t>
  </si>
  <si>
    <t>Вт</t>
  </si>
  <si>
    <t>900</t>
  </si>
  <si>
    <t>л</t>
  </si>
  <si>
    <t>Тип пылесборника</t>
  </si>
  <si>
    <t>бумажный</t>
  </si>
  <si>
    <t>Уровень шума</t>
  </si>
  <si>
    <t>64</t>
  </si>
  <si>
    <t>Разрежение, макс.</t>
  </si>
  <si>
    <t>кПа</t>
  </si>
  <si>
    <t>Воздушный поток, макс.</t>
  </si>
  <si>
    <t>л/с</t>
  </si>
  <si>
    <t>44</t>
  </si>
  <si>
    <t>Вес</t>
  </si>
  <si>
    <t>кг</t>
  </si>
  <si>
    <t>5,7</t>
  </si>
  <si>
    <t>мм</t>
  </si>
  <si>
    <t>270</t>
  </si>
  <si>
    <t>Длина сетевого шнура</t>
  </si>
  <si>
    <t>м</t>
  </si>
  <si>
    <t>8,5</t>
  </si>
  <si>
    <t>Длина шланга</t>
  </si>
  <si>
    <t>2,0</t>
  </si>
  <si>
    <t xml:space="preserve">Длина </t>
  </si>
  <si>
    <t>420</t>
  </si>
  <si>
    <t>Ширина</t>
  </si>
  <si>
    <t>Высота</t>
  </si>
  <si>
    <t>350</t>
  </si>
  <si>
    <t>Наименование оборудования и аксессуаров</t>
  </si>
  <si>
    <t>Ед.изм</t>
  </si>
  <si>
    <t>Артикул</t>
  </si>
  <si>
    <t>Кол-во</t>
  </si>
  <si>
    <t>Скидка</t>
  </si>
  <si>
    <t>Универсальный пылесос TASKI Go</t>
  </si>
  <si>
    <t>шт</t>
  </si>
  <si>
    <t>Набор бумажных пылесборников для пылесоса TASKI go</t>
  </si>
  <si>
    <t>10 шт/уп</t>
  </si>
  <si>
    <t>Базовый комплект (32мм) для пылесоса TASKI go (две металлические трубки, угловая пластиковая трубка, стандартная насадка, шланг)</t>
  </si>
  <si>
    <t>Базовый набор фильтров для пылесоса TASKI go (фильтр отработанного воздуха, фильтр вакуумного мотора)</t>
  </si>
  <si>
    <t>Telescopic tube (32mm) vento 8/15/Go /Телескопическая трубка (32мм)</t>
  </si>
  <si>
    <t>Combiroller floor nozzle 32mm /  Универсальная насадка «Стандарт» 32 мм для TASKI AERO</t>
  </si>
  <si>
    <t>Crevice/dusting brush 32mm  / Комплект для уборки (щелевая насадка /насадка с щеткой для пыли)</t>
  </si>
  <si>
    <t>комп.</t>
  </si>
  <si>
    <t>Итого к оплате</t>
  </si>
  <si>
    <t xml:space="preserve">Мощный низкошумный пылесос </t>
  </si>
  <si>
    <t>HEPA фильтр</t>
  </si>
  <si>
    <t>опция</t>
  </si>
  <si>
    <t xml:space="preserve">TASKI AERO 8  Пылесос для сухой уборки </t>
  </si>
  <si>
    <t xml:space="preserve">TASKI AERO 8/15 disp. fleece bags 10pc (One size for all models) / Одноразовый флисовый пылесборник </t>
  </si>
  <si>
    <t>10шт/уп</t>
  </si>
  <si>
    <t xml:space="preserve">TASKI AERO 8/15 filter paper bags 10pc (One size for all 
models) / Бумажный пылесборник  </t>
  </si>
  <si>
    <t>TASKI AERO 8/15 disp. filter fleece 5pc (Washable but recommendation to replace) /  Одноразовый флисовый фильтр для мотора для TASKI AERO</t>
  </si>
  <si>
    <t>5шт/уп</t>
  </si>
  <si>
    <t>TASKI AERO 8/15 HEPA microfilter (H13 certification pending) / HEPA микрофильтр для TASKI AERO</t>
  </si>
  <si>
    <t>TASKI AERO exhaust filter pads 10pc / Фильтр отработанного воздуха 10 шт. (фильтрующие прокладки) для TASKI AERO</t>
  </si>
  <si>
    <t>10 шт</t>
  </si>
  <si>
    <t>TASKI AERO combiroller floor nozzle 32 mm (Eco optimized) / Универсальная насадка «Стандарт» 32 мм для TASKI AERO</t>
  </si>
  <si>
    <t>TASKI AERO combi sliding nozzle  32 mm /  Универсальная насадка «Премиум», 32 мм для TASKI AERO</t>
  </si>
  <si>
    <t>TASKI AERO combi ultra flat nozzle 32 mm  / Универсальная ультратонкая насадка для твердых полов 32 мм для TASKI AERO</t>
  </si>
  <si>
    <t>TASKI AERO turbo vacuum brush 32mm / Турбощетка, 32 мм для TASKI AERO</t>
  </si>
  <si>
    <t>Телескопическая металлическая трубка 32 мм для TASKI AERO</t>
  </si>
  <si>
    <t xml:space="preserve">TASKI AERO crevice/dusting brush
32 mm (Included by all AERO 15er models) / Набор насадок (щелевая и с щеткой для пыли) 32 мм для  TASKI AERO </t>
  </si>
  <si>
    <t>комплект</t>
  </si>
  <si>
    <t xml:space="preserve">TASKI AERO crevice/dusting brush 32 mm (Included by all AERO 15er models) / Набор насадок (щелевая и с щеткой для пыли) 32 мм для  TASKI AERO </t>
  </si>
  <si>
    <t>TASKI AERO 8/15 HEPA microfilter / HEPA микрофильтр для TASKI AERO</t>
  </si>
  <si>
    <t>Уровень шума (ЭКО)</t>
  </si>
  <si>
    <t>Итого с учетом скидки,
 руб без НДС</t>
  </si>
  <si>
    <t>Итого с учетом скидки, 
руб с НДС</t>
  </si>
  <si>
    <t xml:space="preserve">TASKI AERO 8 Plus  Пылесос для сухой уборки </t>
  </si>
  <si>
    <t xml:space="preserve">2шт </t>
  </si>
  <si>
    <t>TASKI AERO combi ultra flat nozzle 32 mm  / Универсальная насадка для твердых полов 32 мм для TASKI AERO</t>
  </si>
  <si>
    <t xml:space="preserve">Скидка </t>
  </si>
  <si>
    <t xml:space="preserve">TASKI AERO 15 Пылесос для сухой уборки </t>
  </si>
  <si>
    <t>TASKI AERO combi sliding nozzle 32 mm /  Универсальная насадка «Премиум», 32 мм для TASKI AERO</t>
  </si>
  <si>
    <t xml:space="preserve">TASKI AERO 15 Plus Пылесос для сухой уборки </t>
  </si>
  <si>
    <t>Рабочая ширина</t>
  </si>
  <si>
    <t>TASKI AERO BP E EURO (сетевой ранцевый пылесос)</t>
  </si>
  <si>
    <t>шт.</t>
  </si>
  <si>
    <t>TASKI AERO BP disp. fleece bags 10pc / Одноразовый флисовый пылесборник</t>
  </si>
  <si>
    <t>TASKI AERO BP wheel set / Комплект колес (4 шт.)</t>
  </si>
  <si>
    <t>TASKI AERO BP blower plate / Адаптер  воздуходува</t>
  </si>
  <si>
    <t>TASKI AERO turbo vacuum brush 32mm / Турбощетка, 32 мм  (под заказ)</t>
  </si>
  <si>
    <t>TASKI AERO telescopic tube 32mm / Металлическая телескопическая трубка, 32 мм</t>
  </si>
  <si>
    <t xml:space="preserve">TASKI AERO combiroller floor nozzle 32mm / Универсальная стандартная насадка для пола, 32 мм </t>
  </si>
  <si>
    <t>TASKI AERO crevice/dusting brush 32mm /  Набор насадок (щелевая и с щеткой для пыли), 32 мм</t>
  </si>
  <si>
    <t>30031-25 Pipe bend compl / Угловая трубка</t>
  </si>
  <si>
    <t>TASKI AERO BP motor foam filter / Моторный фильтр  (под заказ)</t>
  </si>
  <si>
    <t>Exhaust HEPA microfilter / HEPA-микрофильтр  (под заказ)</t>
  </si>
  <si>
    <t>Емкость при сухой уборке</t>
  </si>
  <si>
    <t>Вес (с аккумулятором)</t>
  </si>
  <si>
    <t>Время работы</t>
  </si>
  <si>
    <t>мин</t>
  </si>
  <si>
    <t>Время зарядки</t>
  </si>
  <si>
    <t>TASKI AERO BP B Li-Ion (аккумуляторный ранцевый пылесос)</t>
  </si>
  <si>
    <t>TASKI Li-Ion battery 36V 6Ah / Литий-ионный аккумулятор 36В 6Ач</t>
  </si>
  <si>
    <t>TASKI charger set / Зарядное устройство для литий-ионного аккумулятора</t>
  </si>
  <si>
    <t>TASKI AERO BP blower plate / Адаптер воздуходува</t>
  </si>
  <si>
    <t>TASKI AERO turbo vacuum brush 32mm / Турбощетка, 32 мм (под заказ)</t>
  </si>
  <si>
    <t>TASKI AERO BP suction hose 1.5m / Всасывающий шланг, 1,5 м (под заказ)</t>
  </si>
  <si>
    <t>TASKI AERO BP motor foam filter / Моторный фильтр (под заказ)</t>
  </si>
  <si>
    <t>Exhaust HEPA microfilter / HEPA-микрофильтр (под заказ)</t>
  </si>
  <si>
    <t>Цена за единицу, 
руб без НДС</t>
  </si>
  <si>
    <t>Итого с учетом скидки, 
руб без НДС</t>
  </si>
  <si>
    <t>TASKI jet 38</t>
  </si>
  <si>
    <t>Пылесос-стойка для сухой уборки ковров</t>
  </si>
  <si>
    <t>см</t>
  </si>
  <si>
    <t>Вес с кабелем</t>
  </si>
  <si>
    <t>Воздушный поток</t>
  </si>
  <si>
    <t>45</t>
  </si>
  <si>
    <t>Скорость вращения щетки</t>
  </si>
  <si>
    <t>об/мин</t>
  </si>
  <si>
    <t>Диапазон регулирования щетки</t>
  </si>
  <si>
    <t xml:space="preserve">от 1 до 10 </t>
  </si>
  <si>
    <t>TASKI jet 38 EURO  / Пылесос со встроенной высокоскоростной электрощеткой</t>
  </si>
  <si>
    <t xml:space="preserve">Paper bags tapiset 38/45 jet 38/50 10pc  / Двойной бумажный фильтр </t>
  </si>
  <si>
    <t>Pa of 5 cotton bags for tapitronic / Хлопковый фильтр 4л</t>
  </si>
  <si>
    <t>1 pack (5 pcs.)</t>
  </si>
  <si>
    <t>Pa of 5 fine filters for tapitronic / Фильтр для Jet 38 &amp; 50 (микрофильтр с активированным углем для защиты мотора)</t>
  </si>
  <si>
    <t>TASKI Tapi Deo 40x1pc (ароматизатор для пылесоса)</t>
  </si>
  <si>
    <t>40x1 шт</t>
  </si>
  <si>
    <t>TASKI jet 50</t>
  </si>
  <si>
    <t>TASKI jet 50 EURO / Пылесос со встроенной высокоскоростной электрощеткой</t>
  </si>
  <si>
    <t xml:space="preserve">Paper bags tapiset 38/45 jet 38/50 10pc / Двойной бумажный фильтр </t>
  </si>
  <si>
    <t>TASKI vacumat 12</t>
  </si>
  <si>
    <t>Пылесос для влажной и сухой уборки</t>
  </si>
  <si>
    <t>Емкость при влажной уборке</t>
  </si>
  <si>
    <t>5</t>
  </si>
  <si>
    <t xml:space="preserve">В комплект поставки входит только сам пылесос. </t>
  </si>
  <si>
    <t xml:space="preserve">Все необходимые аксессуары заказываются отдельно. </t>
  </si>
  <si>
    <t>TASKI vacumat 12 EURO</t>
  </si>
  <si>
    <t>компл.</t>
  </si>
  <si>
    <t>Kit dry vacuum cleaning vacumat 12 / Комплект для сухой уборки (универсальная насадка для пыли 30см, двойной бумажный фильтр 10 шт/уп, корзина для фильтра + фильтр)</t>
  </si>
  <si>
    <t xml:space="preserve">Filter paper bags Vento 15/Bora12 10pc / Двойной бумажный фильтр 15л </t>
  </si>
  <si>
    <t>TASKI vertica / Набор для окон и стен Vertica</t>
  </si>
  <si>
    <t>Kit for stair-cleaning for vacumat 12 / Набор для ступенек (дополнительные удлинительные шланги, фитинги. Насадка в комплект не входит)</t>
  </si>
  <si>
    <t>Upholstery nozzle 38mm / Насадка для чистки мягкой мебели</t>
  </si>
  <si>
    <t>Conicle coupling / Конический соединитель для установки насадок на шланг</t>
  </si>
  <si>
    <t xml:space="preserve">Universal dust nozzle / Универсальная насадка для пыли 30 см (нужен конический соединитель) </t>
  </si>
  <si>
    <t>TASKI AERO crevice/dusting brush 32mm / Набор насадок (щелевая и с щеткой для пыли) 32 мм</t>
  </si>
  <si>
    <t>Radiator nozzle 38mm / Насадка для чистки радиаторов</t>
  </si>
  <si>
    <t>Suction Hose compl.2.2 Vacumat  / Шланг 2,2 м</t>
  </si>
  <si>
    <t>Suction tube / Пластиковая всасывающая трубка для Vacumat</t>
  </si>
  <si>
    <t>TASKI vacumat 22</t>
  </si>
  <si>
    <t>TASKI vacumat 22 EURO</t>
  </si>
  <si>
    <t>Kit dry vacuum cleaning vacumat 22 / Комплект для сухой уборки (универсальная насадка для пыли 30см, двойной бумажный фильтр 10 шт/уп, корзина для фильтра + фильтр)</t>
  </si>
  <si>
    <t>компл</t>
  </si>
  <si>
    <t>Pa of 10 double filter bags / Двойной бумажный фильтр для сбора пыли (18 л) уп 10 шт.</t>
  </si>
  <si>
    <t>Conicle coupling / Конический соединитель (для присоединения насадок непосредственно к шлангу)</t>
  </si>
  <si>
    <t xml:space="preserve">TASKI vacumat 22T </t>
  </si>
  <si>
    <t>Пылесос для влажной и сухой уборки (на тележке)</t>
  </si>
  <si>
    <t>Рабочая ширина (Fixomat)</t>
  </si>
  <si>
    <t xml:space="preserve">TASKI vacumat 22T EURO на тележке с фронтальной насадкой-осушителем Fixomat </t>
  </si>
  <si>
    <t>TASKI vacumat 44T</t>
  </si>
  <si>
    <t>2х950</t>
  </si>
  <si>
    <t>2х22</t>
  </si>
  <si>
    <t>2х50</t>
  </si>
  <si>
    <t xml:space="preserve">Фронтальная насадка-осушитель Fixomat и все необходимые аксессуары заказываются отдельно. </t>
  </si>
  <si>
    <t>TASKI vacumat 44T EURO (корпус из нержавеющей стали)</t>
  </si>
  <si>
    <t>Fixomat for vacumat 44T / Fixomat осушитель (фронтальная насадка)</t>
  </si>
  <si>
    <t>Filtercloth with ring for vacumat 44T / Фильтр для сухой уборки</t>
  </si>
  <si>
    <t>TASKI procarpet 45</t>
  </si>
  <si>
    <t>Теоретическая производительность</t>
  </si>
  <si>
    <t>м2/час</t>
  </si>
  <si>
    <t>Производительность (Экстракция)</t>
  </si>
  <si>
    <t>Производительность (Инкапсуляция)</t>
  </si>
  <si>
    <t>445</t>
  </si>
  <si>
    <t xml:space="preserve">Рабочая ширина </t>
  </si>
  <si>
    <t xml:space="preserve">Бак для чистой воды </t>
  </si>
  <si>
    <t xml:space="preserve"> л</t>
  </si>
  <si>
    <t>Бак для грязного раствора</t>
  </si>
  <si>
    <t>Вас машины (пустой)</t>
  </si>
  <si>
    <t xml:space="preserve"> &lt; 70</t>
  </si>
  <si>
    <t xml:space="preserve">Давление щетки </t>
  </si>
  <si>
    <t xml:space="preserve"> кг</t>
  </si>
  <si>
    <t>10-17</t>
  </si>
  <si>
    <t>Щетки и доп. аксессуары в комплект поставки не входят и заказываются отдельно.</t>
  </si>
  <si>
    <t>TASKI procarpet 45 EURO</t>
  </si>
  <si>
    <t>TASKI procarpet 45 extraction brush / TASKI procarpet 45 Щетка для экстракции</t>
  </si>
  <si>
    <t>TASKI procarpet 45 Encapsulation Brush / TASKI procarpet 45 Щетка для инкапсуляции</t>
  </si>
  <si>
    <t>Accessories-set aquamat 20/procarpet / Набор принадлежностей для ручной чистки в труднодоступных местах (шланг, насадка для мытья 30 см, трубки)</t>
  </si>
  <si>
    <t>Handnozzle12cm aquamat 10.1/20/procarpet / Насадка для ручной уборки 12 см</t>
  </si>
  <si>
    <t xml:space="preserve">Hose 6m for aquamat 20/procarpet / Удлинительный шланг, 6 м </t>
  </si>
  <si>
    <t xml:space="preserve">TASKI Atomizer 7.5L / Ручной распылитель, 7.5 л </t>
  </si>
  <si>
    <t xml:space="preserve">Filling hose with univ.water coupling / Заливной шланг </t>
  </si>
  <si>
    <t>TASKI procarpet 30</t>
  </si>
  <si>
    <t>Ковровый экстрактор с возможностью проведения инкапсуляции 
(промежуточной уборки)</t>
  </si>
  <si>
    <t>405</t>
  </si>
  <si>
    <t>TASKI procarpet 30 позволяет пользователям выбирать тот метод уборки, который наиболее полно отвечает требованиям, с учетом доступного времени на уборку и уровня загрязнения. 
Машина может быть установлена в режим глубокой чистки (экстракции) при сильных загрязнениях, либо в режим промежуточной уборки (инкапсуляция) с применением специально разработанного химического средства.</t>
  </si>
  <si>
    <t>TASKI procarpet 30 EURO</t>
  </si>
  <si>
    <t>TASKI procarpet 30 extraction brush / TASKI procarpet 30 Щетка для экстракции</t>
  </si>
  <si>
    <t>TASKI procarpet 30 Encapsulation Brush / TASKI procarpet 30 Щетка для инкапсуляции</t>
  </si>
  <si>
    <t>TASKI aquamat 20</t>
  </si>
  <si>
    <t>22 / 18</t>
  </si>
  <si>
    <t>Вес пустой/заполненный</t>
  </si>
  <si>
    <t>25 / 47</t>
  </si>
  <si>
    <t xml:space="preserve">Все аксессуары заказываются отдельно. </t>
  </si>
  <si>
    <t>TASKI aquamat 20 without acc. EURO</t>
  </si>
  <si>
    <t>Accessories-set aquamat 20/procarpet / 
Набор принадлежностей (необходимый- шланг, насадка для мытья 30 см, трубки)</t>
  </si>
  <si>
    <t>Handnozzle12cm aquamat 10.1/20/procarpet / Насадка для ручной уборки - 12 см</t>
  </si>
  <si>
    <t>Spray lance for aquamat 10.1/20 / Распылитель (присоединяемый к машине)</t>
  </si>
  <si>
    <t>TASKI Atomizer 7.5L / Распылитель 7.5 л (ручной)</t>
  </si>
  <si>
    <t>Hose 6m for aquamat 20/procarpet / Удлинительный шланг 6м для Aquamat 20</t>
  </si>
  <si>
    <t>TASKI aquamat 10.1</t>
  </si>
  <si>
    <t>10 / 10</t>
  </si>
  <si>
    <t>12 / 22</t>
  </si>
  <si>
    <t>TASKI aquamat 10.1 230V/50Hz EURO</t>
  </si>
  <si>
    <t>Accessories-set aquamat 10.1 / Набор принадлежностей (необходимый - шланг, насадка для мытья 28 см, трубки)</t>
  </si>
  <si>
    <t>TASKI ergodisc 2000</t>
  </si>
  <si>
    <t>Высокоскоростная полировка</t>
  </si>
  <si>
    <t>Диаметр диска</t>
  </si>
  <si>
    <t>Скорость вращения щетки/диска.</t>
  </si>
  <si>
    <t>об./мин</t>
  </si>
  <si>
    <t>Вес в рабочем состоянии</t>
  </si>
  <si>
    <t>Высота кожуха двигателя</t>
  </si>
  <si>
    <t>TASKI ergodisc 2000 EURO</t>
  </si>
  <si>
    <t>Fleece bags ergodisc 2000 10pc / Флисовые мешки</t>
  </si>
  <si>
    <t>1 уп. (10 шт.)</t>
  </si>
  <si>
    <t>Круг ТАСКИ Америко Ремувер 20" 5шт</t>
  </si>
  <si>
    <t>уп.</t>
  </si>
  <si>
    <t>Круг ТАСКИ Америко 20" белый 5шт</t>
  </si>
  <si>
    <t>TASKI ergodisc 1200</t>
  </si>
  <si>
    <t>Высокоскоростная чистка и полировка</t>
  </si>
  <si>
    <t>Привод</t>
  </si>
  <si>
    <t>Ременный</t>
  </si>
  <si>
    <t>TASKI ergodisc 1200 EURO</t>
  </si>
  <si>
    <t>Круги TASKI Americo для ухода за полами</t>
  </si>
  <si>
    <t xml:space="preserve">уп. </t>
  </si>
  <si>
    <t>TASKI ergodisc ОMNI</t>
  </si>
  <si>
    <t>TASKI ergodisc omni EURO</t>
  </si>
  <si>
    <t>Круг ТАСКИ Америко 17" белый 5шт</t>
  </si>
  <si>
    <t>Круг ТАСКИ Америко 17" красный 5шт</t>
  </si>
  <si>
    <t>Круг ТАСКИ Америко 17" зеленый 5шт</t>
  </si>
  <si>
    <t>Круг ТАСКИ Америко Ремувер 17" 5шт</t>
  </si>
  <si>
    <t>TASKI ergodisc DUO</t>
  </si>
  <si>
    <t>Двускоростной универсальный полотер</t>
  </si>
  <si>
    <t xml:space="preserve"> - кристализация мраморного покрытия</t>
  </si>
  <si>
    <t xml:space="preserve"> - размывочные работы на твердых полах</t>
  </si>
  <si>
    <t xml:space="preserve"> - шлифовка твердых полов</t>
  </si>
  <si>
    <t xml:space="preserve"> - натирка (подполировка)</t>
  </si>
  <si>
    <t>Диаметр щетки/диска</t>
  </si>
  <si>
    <t>165/330</t>
  </si>
  <si>
    <t>48 (возможность снять 5 кг)</t>
  </si>
  <si>
    <t xml:space="preserve">В комплект поставки входит только однодисковая машина. </t>
  </si>
  <si>
    <t>TASKI ergodisc duo EURO</t>
  </si>
  <si>
    <t>Shampooing brush dry d43 / Щетка для сухой чистки шампунем</t>
  </si>
  <si>
    <t>Shampooing brush wet d43 / Щетка для влажной чистки шампунем</t>
  </si>
  <si>
    <t>Scrubbing brush 43 / Моющая щетка</t>
  </si>
  <si>
    <t>Water tank ergodisc / Резервуар для воды Ergodisc</t>
  </si>
  <si>
    <t>TASKI foam generator 230/240V / Пеногенератор</t>
  </si>
  <si>
    <t>Driving disc ergodisc d43 / Приводной диск 43 см с шипами(менее 300 об/мин)</t>
  </si>
  <si>
    <t>High-speed driving disc 43 / Приводной диск 43 см с шипами (более 300 об/мин)</t>
  </si>
  <si>
    <t>Driving disc for grinding 43 / Приводной диск для шлифовки</t>
  </si>
  <si>
    <t>Dispensing unit mechanical ergodisc / Механический распылитель Ergodisc</t>
  </si>
  <si>
    <t>Hand shampooing set / Набор для ручной сухой чистки шампунем мебели (шланг, шетка, переходник)</t>
  </si>
  <si>
    <t>TASKI Carpet Pile Brush  / Щетка для поднятия ворса</t>
  </si>
  <si>
    <t>Круг ТАСКИ Америко 17" черный 5шт</t>
  </si>
  <si>
    <t>Круг ТАСКИ Америко 17" коричн 5шт</t>
  </si>
  <si>
    <t>Круг ТАСКИ Америко Доминатор 17" 5шт</t>
  </si>
  <si>
    <t>TASKI ergodisc 200</t>
  </si>
  <si>
    <t>Низкоскоростной полотер (200 об/мин)</t>
  </si>
  <si>
    <t>TASKI ergodisc 200 EURO</t>
  </si>
  <si>
    <t>Scrubbing brush 43 / Моющая щетка 43 см (или приводной диск)</t>
  </si>
  <si>
    <t xml:space="preserve">Scrubbing brush washed conc. 43 / Моющая щетка по бетону </t>
  </si>
  <si>
    <t>Scrubbing brush abrasive 43 / Жесткая (абразивная) моющая щетка</t>
  </si>
  <si>
    <t>Driving disc ergodisc d43 / Приводной диск 43 см с шипами (или моющая щетка)</t>
  </si>
  <si>
    <t>TASKI ergodisc 165</t>
  </si>
  <si>
    <t>Низкоскоростной полотер (165 об/мин)</t>
  </si>
  <si>
    <t>42 (возможность снять 5 кг)</t>
  </si>
  <si>
    <t>TASKI ergodisc 165 EURO</t>
  </si>
  <si>
    <t>Driving disc ergodisc d43 / Приводной диск 43 см с шипами</t>
  </si>
  <si>
    <t>TASKI ergodisc HD</t>
  </si>
  <si>
    <t>Низкоскоростной полотер для тяжелых режимов эксплуатации</t>
  </si>
  <si>
    <t>Дополнительный вес (опция)</t>
  </si>
  <si>
    <t>Планетарный редуктор</t>
  </si>
  <si>
    <t>TASKI ergodisc HD EURO</t>
  </si>
  <si>
    <t>Extra weight 10kg for ergodisc HD / Дополнительный вес 10 кг.</t>
  </si>
  <si>
    <t>Применение: Все типы работ, которые требуют применения достаточно тяжелой низкоскоростной однодисковой машины, включая тяжелые режимы эксплуатации</t>
  </si>
  <si>
    <t xml:space="preserve"> - работы на деревянных полах</t>
  </si>
  <si>
    <t>Круг ТАСКИ Америко 11" черный 5шт</t>
  </si>
  <si>
    <t>Круг ТАСКИ Америко 13" черный 5шт</t>
  </si>
  <si>
    <t>Круг ТАСКИ Америко 20" черный 5шт</t>
  </si>
  <si>
    <t>Круг ТАСКИ Америко 11" коричн 5шт</t>
  </si>
  <si>
    <t>Круг ТАСКИ Америко 13" коричн 5шт</t>
  </si>
  <si>
    <t>Круг ТАСКИ Америко 20" коричн 5шт</t>
  </si>
  <si>
    <t>Круг ТАСКИ Америко 11" зеленый 5шт</t>
  </si>
  <si>
    <t>Круг ТАСКИ Америко 13" зеленый 5шт</t>
  </si>
  <si>
    <t>Круг ТАСКИ Америко 20" зеленый 5шт</t>
  </si>
  <si>
    <t>Круг ТАСКИ Америко 11" красный 5шт</t>
  </si>
  <si>
    <t>Круг ТАСКИ Америко 13" красный 5шт</t>
  </si>
  <si>
    <t>Круг ТАСКИ Америко 20" красный 5шт</t>
  </si>
  <si>
    <t>Круг ТАСКИ Америко 11" белый 5шт</t>
  </si>
  <si>
    <t>1 шт.</t>
  </si>
  <si>
    <t>Driving disc Instalok 35 / Приводной диск 35 см / необходимо 2 шт./</t>
  </si>
  <si>
    <t>Алмазные диски TASKI Twister (стандарт)</t>
  </si>
  <si>
    <t>Twister for TASKI Pad 14" Red 2pc / Красный (под заказ)</t>
  </si>
  <si>
    <t>2 шт/уп</t>
  </si>
  <si>
    <t>Twister for TASKI Pad 14" White 2pc / Белый (под заказ)</t>
  </si>
  <si>
    <t>Twister for TASKI Pad 14" Yellow 2pc / Желтый (под заказ)</t>
  </si>
  <si>
    <t>Twister for TASKI Pad 14" Green 2pc / Зеленый (под заказ)</t>
  </si>
  <si>
    <t>TASKI Twister HT Pad 14" Orange 2pc / Оранжевый (под заказ)</t>
  </si>
  <si>
    <t>TASKI Twister HT Pad 14" Blue 2pc / Синий (под заказ)</t>
  </si>
  <si>
    <t>Система дозирования IntelliDose</t>
  </si>
  <si>
    <t>2 x 1.5 l</t>
  </si>
  <si>
    <t>TASKI swingo 5000</t>
  </si>
  <si>
    <t>Батарейная поломоечная машина с дисковыми щетками</t>
  </si>
  <si>
    <t>Ширина осушителя</t>
  </si>
  <si>
    <t>Щетки, аккумуляторы и зарядное устройство приобретается отдельно.</t>
  </si>
  <si>
    <t>Аккумулятор кислотный / Battery tray 24V/360Ah*</t>
  </si>
  <si>
    <t>Выносное з/у для кислотных АКБ 360 А/ч 45 А / charger 24V/45A, 230V*</t>
  </si>
  <si>
    <t>G84032</t>
  </si>
  <si>
    <t>Scrubbing brush standard 28cm / Моющая щетка 28см (необх. 4 шт.) (не применять для бетона. Использовать 7510632)</t>
  </si>
  <si>
    <t>Pad drive harpoon grip 28 cm/приводной диск 28 см /необходимо 4 шт./</t>
  </si>
  <si>
    <t>Scrubbing brush washed concrete 28 cm/моющая щетка мягкая 28 см/необходимо 4 шт./ (для бетона обязательно)*</t>
  </si>
  <si>
    <t>Scrubbing abrasive 28 /  Моющая щетка абразивная 28см  (необходимо 4 шт)</t>
  </si>
  <si>
    <t>Аккумулятор гелевый / Battery traction block  6V/240Ah (необходимо 4 шт)*</t>
  </si>
  <si>
    <t>Twister for TASKI Pad 11" Red 2pc / Красный</t>
  </si>
  <si>
    <t>Twister for TASKI Pad 11" White 2pc / Белый</t>
  </si>
  <si>
    <t>Twister for TASKI Pad 11" Yellow 2pc / Желтый</t>
  </si>
  <si>
    <t>Twister for TASKI Pad 11" Green 2pc / Зеленый</t>
  </si>
  <si>
    <t>TASKI Twister HT Pad 11" Orange 2pc / Оранжевый</t>
  </si>
  <si>
    <t>TASKI Twister HT Pad 11" Blue 2pc / Синий</t>
  </si>
  <si>
    <t>IntelliDose kit for swingo 4000/5000</t>
  </si>
  <si>
    <t>TASKI Jontec 300 ID /  Конц-ое моющее ср-во для любых твердых полов</t>
  </si>
  <si>
    <t>TASKI Jontec Forward  ID / Конц-ое высокоэфф-ое щелочное моющее ср-во</t>
  </si>
  <si>
    <t xml:space="preserve">TASKI Jontec Tensol  ID / Конц-ое моющее и поддерживающее ср-во </t>
  </si>
  <si>
    <t>Service Station 300 Basic / Сервисная станция 300 для наполнения баков поломоечных машин, пластик</t>
  </si>
  <si>
    <t>1 pcs.</t>
  </si>
  <si>
    <t>High flow refiling tower / Сервисная станция 300 для наполнения баков поломоечных машин, металл (с функцией дозирования химии)</t>
  </si>
  <si>
    <t>G60112</t>
  </si>
  <si>
    <t>Опции строго под заказ:</t>
  </si>
  <si>
    <t>Protection roof FOPS swingo 4000/5000 only in combination w/ chassis protection 7518423 available/защитная крыша (только вместе с 7518423)</t>
  </si>
  <si>
    <t>Chassis protection set w/ protection wheels swingo 4000/5000 / защита колес и щеток</t>
  </si>
  <si>
    <t>Drainage pump set swingo 4000/5000 / Дренажная помпа</t>
  </si>
  <si>
    <t>Flashlight Set for swingo 4000 / 5000 /  Предупреждающий маячок</t>
  </si>
  <si>
    <t>На батареи, 3/у и Сервисные станции скидок нет*</t>
  </si>
  <si>
    <t>TASKI swingo 4000</t>
  </si>
  <si>
    <t>6375 м2/ч</t>
  </si>
  <si>
    <t>Battery tray 24V/360Ah / Аккумулятор кислотный</t>
  </si>
  <si>
    <t>Scrubbing brush standard 43 cm / Моющая щетка 43см (необх. 2 шт.) (не применять для бетона. Использовать 7517860)</t>
  </si>
  <si>
    <t>Pad drive harpoon grip 43 cm/ Приводной диск 43 см /необходимо 2 шт./</t>
  </si>
  <si>
    <t>Scrubbing brush washed concrete 43 cm/моющая щетка мягкая 43 см/необходимо 2 шт./ (для бетона обязательно)</t>
  </si>
  <si>
    <t>Выносное з/у для кислотных АКБ 360 А/ч 45 А / charger 24V/45A, 230V / для swingo 4000/5000   *под заказ</t>
  </si>
  <si>
    <t>Twister for TASKI Pad 17" Red 2pc / Красный</t>
  </si>
  <si>
    <t>Twister for TASKI Pad 17" White 2pc / Белый</t>
  </si>
  <si>
    <t>Twister for TASKI Pad 17" Yellow 2pc / Желтый</t>
  </si>
  <si>
    <t>Twister for TASKI Pad 17" Green 2pc / Зеленый</t>
  </si>
  <si>
    <t>TASKI Twister HT Pad 17" Orange 2pc / Оранжевый</t>
  </si>
  <si>
    <t>TASKI Twister HT Pad 17" Blue 2pc / Синий</t>
  </si>
  <si>
    <t>Меламиновые круги TASKI WipeOut</t>
  </si>
  <si>
    <t>Меламиновые круги TASKI WipeOut Pad 17”   *под заказ</t>
  </si>
  <si>
    <t>Flash light set swingo 4000/5000 / Предупреждающий маячок</t>
  </si>
  <si>
    <t>TASKI swingo 2500</t>
  </si>
  <si>
    <t>кв.м/ч</t>
  </si>
  <si>
    <t>Практическая производительность</t>
  </si>
  <si>
    <t>2500-3250</t>
  </si>
  <si>
    <t>ч</t>
  </si>
  <si>
    <t>3-5</t>
  </si>
  <si>
    <t>Вес в снаряженном состоянии</t>
  </si>
  <si>
    <t>560</t>
  </si>
  <si>
    <t xml:space="preserve">Аккумулятор кислотный, комплект  / Battery 4x6V 240Ah wet / для swingo 2500/3000  </t>
  </si>
  <si>
    <t>Charger 24V/25A, 230V / Зарядное устройство для кислотных/гелевых батарей /  24V/30A, 230V*</t>
  </si>
  <si>
    <t xml:space="preserve">Scrubbing brush 35 /  Моющая щетка 35см (необх. 2 шт.) </t>
  </si>
  <si>
    <t>Аккумулятор гелевый комплект / Battery 4x6V 210Ah gel / для Swingo 2500</t>
  </si>
  <si>
    <t>Filling hose with univ.water coupling / Заливной шланг с универсальным соединением</t>
  </si>
  <si>
    <t>12200-23 Blade 56/3x1022 / Водосборная резинка передняя (W-образный осушитель)</t>
  </si>
  <si>
    <t>12200-24 Blade 56/5x1078 / Водосборная резинка задняя (W-образный осушитель)</t>
  </si>
  <si>
    <t>Warninglight swingo 2500/3500 / Предупреждающий маячок*</t>
  </si>
  <si>
    <t>IntelliDose kit for swingo 2500-3500</t>
  </si>
  <si>
    <t>TASKI Jontec 300 ID /  Концентрированное моющее ср-во для любых твердых полов</t>
  </si>
  <si>
    <t>TASKI Jontec Forward  ID / Концентрированное высокоэфф-ое щелочное моющее ср-во</t>
  </si>
  <si>
    <t xml:space="preserve">TASKI Jontec Tensol  ID / Концентрированное моющее и поддерживающее ср-во </t>
  </si>
  <si>
    <t>Рекомендуемое средство TASKI Jontec Combi, Jontec Best</t>
  </si>
  <si>
    <t>TASKI swingo XP-M IntelliSweep™ (микроротационный щеточный блок)</t>
  </si>
  <si>
    <t>Батарейная поломоечная машина с подметальным блоком c местом оператора (для работы стоя)</t>
  </si>
  <si>
    <t>113 / 140</t>
  </si>
  <si>
    <t>4500</t>
  </si>
  <si>
    <t>2,5</t>
  </si>
  <si>
    <t>Батарейная поломоечная машина с микроротационным щеточным блоком для решения клининговых задач, требующих максимальной автономности и маневренности</t>
  </si>
  <si>
    <t xml:space="preserve">Машина поставляется в комплекте с аккумуляторами, встроенным зарядным устройством, подметальным блоком и дозатором IntelliDose. </t>
  </si>
  <si>
    <t>Щетки приобретаются отдельно.</t>
  </si>
  <si>
    <t>TASKI swingo XP-M IntelliSweep BMS EURO</t>
  </si>
  <si>
    <t>Scrubbing brush Nylon 450 mm /  Моющая щетка 45см (необх.2 шт.)</t>
  </si>
  <si>
    <t>TASKI IntelliSweep front brush set (2pc) / Передние щетки для подметального блока (2 шт.)</t>
  </si>
  <si>
    <t>TASKI IntelliSweep side brush set (3pc) / Боковые щетки для подметального блока (3 шт.)</t>
  </si>
  <si>
    <t>3 шт/уп</t>
  </si>
  <si>
    <t>12200-43 Blade 45/3x990 / Водосборная резинка передняя</t>
  </si>
  <si>
    <t>12200-42 Blade 45/5x1060 / Водосборная резинка задняя</t>
  </si>
  <si>
    <t>Pad drive harpoon grip 450 mm / Приводной диск 45 см /необходимо 2 шт./</t>
  </si>
  <si>
    <t>Scrubbing brush Nylon hard 450 mm / Моющая щетка нейлон, жесткая, 450 мм</t>
  </si>
  <si>
    <t>18602-21 Flashlight set / Предупреждающий маячок</t>
  </si>
  <si>
    <t>Круги TASKI Americo для ухода за полами*</t>
  </si>
  <si>
    <t>IntelliDose kit for swingo XP</t>
  </si>
  <si>
    <t>TASKI Jontec 300 ID / Концентрированное моющее ср-во для любых твердых полов</t>
  </si>
  <si>
    <t>TASKI Jontec Tensol  ID / Концентрированное моющее и поддерживающее ср-во</t>
  </si>
  <si>
    <t>На батареи и 3/у скидок нет*</t>
  </si>
  <si>
    <t>TASKI swingo XP-M (микроротационный щеточный блок)</t>
  </si>
  <si>
    <t>Батарейная поломоечная машина c местом оператора (для работы стоя)</t>
  </si>
  <si>
    <t>2500-3000</t>
  </si>
  <si>
    <t>TASKI swingo XP-M BMS EURO</t>
  </si>
  <si>
    <t>Battery Traction 6V, 180 Ah/5 / Аккумулятор гелевый</t>
  </si>
  <si>
    <t>Батарейная поломоечная машина с круглыми щетками для решения задач по интенсивной уборке</t>
  </si>
  <si>
    <t>TASKI swingo XP-R BMS EURO</t>
  </si>
  <si>
    <t xml:space="preserve">Battery Traction 6V, 180 Ah/5 / Аккумулятор гелевый </t>
  </si>
  <si>
    <t>Scrubbing brush standard 38cm /  Моющая щетка 38см (необх.2 шт.)</t>
  </si>
  <si>
    <t>12200-42 Blade 45/5x1060 /  Водосборная резинка задняя</t>
  </si>
  <si>
    <t>Pad drive harpoon grip 38cm / Приводной диск 38 см / необх. 2 шт./</t>
  </si>
  <si>
    <t>Scrubbing brush abrasive 38cm / Моющая щетка абразивная, 38 см  / необх. 2 шт./</t>
  </si>
  <si>
    <t>Алмазные диски TASKI Twister (стандарт)*</t>
  </si>
  <si>
    <t>TASKI Jontec Forward  ID/  Концентрированное высокоэфф-ое щелочное моющее ср-во</t>
  </si>
  <si>
    <t>TASKI swingo 2100μicro</t>
  </si>
  <si>
    <t>Компактная поломоечная машина с местом для оператора</t>
  </si>
  <si>
    <t>75 / 75</t>
  </si>
  <si>
    <t>3025</t>
  </si>
  <si>
    <t>2100</t>
  </si>
  <si>
    <t>4</t>
  </si>
  <si>
    <t>Щетки, аккумуляторы приобретаются отдельно.</t>
  </si>
  <si>
    <t>TASKI swingo 2100µicro BMS EURO</t>
  </si>
  <si>
    <t>Scrubbing brush 28cm / Моющая щетка 28см (необх.2 шт.)</t>
  </si>
  <si>
    <t>Driving disc 28 harpoon grip / Приводной диск 28см (необх.2 шт.)</t>
  </si>
  <si>
    <t>Scrubbing abrasive 28 / Моющая щетка абразивная 28см</t>
  </si>
  <si>
    <t>Scrubbing brush 28 for washed concrete / Моющая щетка для бетона, 28см</t>
  </si>
  <si>
    <t>Kit Wet vacuum cleaning Standart for Vacumat / Комплект для влажной уборки Стандарт</t>
  </si>
  <si>
    <t xml:space="preserve">TASKI vertica / Комплект насадок для окон и стен Vertica </t>
  </si>
  <si>
    <t>IntelliDose kit for swingo 2100µicro</t>
  </si>
  <si>
    <t>TASKI Jontec Forward  ID /  Концентрированное высокоэфф-ое щелочное моющее ср-во</t>
  </si>
  <si>
    <t>TASKI swingo 1650B</t>
  </si>
  <si>
    <t>85 / 85</t>
  </si>
  <si>
    <t>2925</t>
  </si>
  <si>
    <t>1650</t>
  </si>
  <si>
    <t>Давление щетки, макс.</t>
  </si>
  <si>
    <t>32</t>
  </si>
  <si>
    <t>Щетки и аккумуляторы приобретаются отдельно.</t>
  </si>
  <si>
    <t>TASKI swingo 1650 BMS EURO</t>
  </si>
  <si>
    <t>Battery Traction 6V, 180 Ah/5 / Аккумулятор гелевый / Battery Traction 6V, 180 Ah/5*</t>
  </si>
  <si>
    <t>Scrubbing brush standard 33 cm / Моющая щетка 33 см (необходимо 2 шт)</t>
  </si>
  <si>
    <t>Pad-drive harpoon grip 33 cm / Приводной диск 33 см (необходимо 2 шт)</t>
  </si>
  <si>
    <t>Scrubbing brush abrasive 33 cm / Моющая щетка абразивная 33см</t>
  </si>
  <si>
    <t>Scrubbing brush washed concrete 33 cm Моющая щетка для бетона, мягкая 33см</t>
  </si>
  <si>
    <t>12200-60 Blade 45/4x1060 / Водосборная резинка задняя</t>
  </si>
  <si>
    <t>Twister for TASKI Pad 13" Red 2pc / Красный (под заказ)</t>
  </si>
  <si>
    <t>Twister for TASKI Pad 13" White 2pc / Белый (под заказ)</t>
  </si>
  <si>
    <t>Twister for TASKI Pad 13" Yellow 2pc / Желтый (под заказ)</t>
  </si>
  <si>
    <t>Twister for TASKI Pad 13" Green 2pc / Зеленый (под заказ)</t>
  </si>
  <si>
    <t>TASKI Twister HT Pad 13" Orange 2pc / Оранжевый (под заказ)</t>
  </si>
  <si>
    <t>TASKI Twister HT Pad 13" Blue 2pc / Синий (под заказ)</t>
  </si>
  <si>
    <t>5 шт/уп</t>
  </si>
  <si>
    <t>IntelliDose kit for swingo 1650/1850</t>
  </si>
  <si>
    <t>TASKI swingo 1255B</t>
  </si>
  <si>
    <t>Батарейная поломоечная машина с дисковой щеткой</t>
  </si>
  <si>
    <t>60 / 60</t>
  </si>
  <si>
    <t>2475</t>
  </si>
  <si>
    <t>1250</t>
  </si>
  <si>
    <t>до 3,5</t>
  </si>
  <si>
    <t>&lt;60</t>
  </si>
  <si>
    <t>TASKI swingo 1255 B Power BMS EURO</t>
  </si>
  <si>
    <t>Battery traction block 12V 76Ah/5 / Аккумулятор гелевый / Battery traction block 12V 76Ah/5*</t>
  </si>
  <si>
    <t>Scrubbing brush 28 / Моющая щетка 28 см (необходимо 2 шт)</t>
  </si>
  <si>
    <t>Driving disc 28 harpoon grip / Приводной диск 28 см (необходимо 2 шт)</t>
  </si>
  <si>
    <t>12200-35 Blade 56/3x816 / Водосборная резинка передняя</t>
  </si>
  <si>
    <t>12200-36 Blade 56/4,5x858 / Водосборная резинка задняя</t>
  </si>
  <si>
    <t>Scrubbing brush 28 for washed concrete / Моющая щетка для бетона, мягкая 28см  (необходимо 2 шт)</t>
  </si>
  <si>
    <t>Scrubbing abrasive 28 /  Моющая щетка абразивная 28см  (необходимо 2 шт)</t>
  </si>
  <si>
    <t>IntelliDose kit for swingo 755/855/955/1255</t>
  </si>
  <si>
    <t>TASKI swingo 1255E</t>
  </si>
  <si>
    <t>Кабельная поломоечная машина с дисковой щеткой</t>
  </si>
  <si>
    <t>1500</t>
  </si>
  <si>
    <t>&lt; 73</t>
  </si>
  <si>
    <t>155</t>
  </si>
  <si>
    <t>Щетка приобретается отдельно.</t>
  </si>
  <si>
    <t>TASKI swingo 1255 E EURO</t>
  </si>
  <si>
    <t>Scrubbing brush 50 / Моющая щетка 50 см</t>
  </si>
  <si>
    <t>Driving disc Harpoongrip 50 / Приводной диск 50 см</t>
  </si>
  <si>
    <t>Scrubbing brush for washed conc.d50 /  Моющая щетка для бетонных поверхностей 50см</t>
  </si>
  <si>
    <t>TASKI swingo 955B Power BMS</t>
  </si>
  <si>
    <t>40 / 40</t>
  </si>
  <si>
    <t>2 475</t>
  </si>
  <si>
    <t>до 2</t>
  </si>
  <si>
    <t>40</t>
  </si>
  <si>
    <t>&lt;70</t>
  </si>
  <si>
    <t>Щетка и аккумуляторы приобретается отдельно.</t>
  </si>
  <si>
    <t>TASKI swingo 955 B Power BMS EURO</t>
  </si>
  <si>
    <t>TASKI swingo 855B Power BMS</t>
  </si>
  <si>
    <t>2250</t>
  </si>
  <si>
    <t>1000</t>
  </si>
  <si>
    <t>Щетка и аккумуляторы приобретаются отдельно.</t>
  </si>
  <si>
    <t>TASKI swingo 855 B Power BMS EURO</t>
  </si>
  <si>
    <t>Driving disc Harpoongrip 50 / Приводной диск 50см (необходимо 1 шт)</t>
  </si>
  <si>
    <t>12200-33 Blade 56/3x712 / Водосборная резинка передняя</t>
  </si>
  <si>
    <t>12200-34 Blade 56/4x750 / Водосборная резинка задняя</t>
  </si>
  <si>
    <t>Scrubbing brush  50cm swingo 1255 /  Моющая щетка для бетонных поверхностей 50см</t>
  </si>
  <si>
    <t>TASKI swingo 755B Power BMS</t>
  </si>
  <si>
    <t>1935</t>
  </si>
  <si>
    <t>750</t>
  </si>
  <si>
    <t>TASKI swingo 755 B Power BMS EURO</t>
  </si>
  <si>
    <t>Scrubbing brush 43 / Моющая щетка 43 см</t>
  </si>
  <si>
    <t>Driving disc Harpoongrip 43 / Приводной диск 43 см</t>
  </si>
  <si>
    <t xml:space="preserve">Scrubbing brush washed conc. 43 / Моющая щетка для бетона, мягкая 43см </t>
  </si>
  <si>
    <t xml:space="preserve">Scrubbing brush  abrasive 43cm swingo 755 / Моющая щетка абразивная 43см </t>
  </si>
  <si>
    <t>1290</t>
  </si>
  <si>
    <t>&lt;64</t>
  </si>
  <si>
    <t>TASKI swingo 755 B Economy BMS EURO</t>
  </si>
  <si>
    <t>TASKI swingo 755E</t>
  </si>
  <si>
    <t>TASKI swingo 755 E EURO</t>
  </si>
  <si>
    <t>TASKI swingo 455B</t>
  </si>
  <si>
    <t>22 / 25</t>
  </si>
  <si>
    <t>645</t>
  </si>
  <si>
    <t>1,5</t>
  </si>
  <si>
    <t>TASKI swingo 455 B BMS EURO</t>
  </si>
  <si>
    <t>TASKI swingo 455E</t>
  </si>
  <si>
    <t>25</t>
  </si>
  <si>
    <t>TASKI swingo 455 E EURO</t>
  </si>
  <si>
    <t>Scrubbing brush 43  / Моющая щетка 43 см</t>
  </si>
  <si>
    <t>1140</t>
  </si>
  <si>
    <t>17</t>
  </si>
  <si>
    <t>Li-Ion</t>
  </si>
  <si>
    <t>мин.</t>
  </si>
  <si>
    <t>TASKI swingo 350 B BMS EURO</t>
  </si>
  <si>
    <t>Li-Ion battery set 25.2V 29Ah / Литий-ионный аккумулятор 25,2В, 29Ач</t>
  </si>
  <si>
    <t>Cylindrical brush standard 38 cm / Щетка цилиндрическая стандарт (38 см)</t>
  </si>
  <si>
    <t>Cylindrical brush hard 38 cm / Щетка цилиндрическая жесткая (38 см)</t>
  </si>
  <si>
    <t>Activefibre Padroll for swingo 350 / Цилиндрическая щетка из микроволокна для swingo 350 (38 см)</t>
  </si>
  <si>
    <t>Blade 47,5/2x452 / Резинка водосгон, расположен. в передней части машины, для swingo 350 B/E</t>
  </si>
  <si>
    <t>Blade 41,5/2x540 / Резинка осушителя передняя для swingo 350 B/E</t>
  </si>
  <si>
    <t>Blade 41,5/2,5x575 / Резинка осушителя задняя для swingo 350 B/E</t>
  </si>
  <si>
    <t>TASKI swingo 350B</t>
  </si>
  <si>
    <t>5-8</t>
  </si>
  <si>
    <t>TASKI swingo 350E</t>
  </si>
  <si>
    <t>TASKI swingo 350 E EURO</t>
  </si>
  <si>
    <t>2,6 / 2,9</t>
  </si>
  <si>
    <t>Время автономной работы</t>
  </si>
  <si>
    <t>TASKI swingo 150 B Li-Ion</t>
  </si>
  <si>
    <t>TASKI Li-Ion battery 36V 6Ah / Литий-ионные аккумуляторы для swingo 150 B 36В 6Ач</t>
  </si>
  <si>
    <t>TASKI charger set swingo 150 EUR / Зарядное устройство для литий-ионного аккумулятора для swingo 150</t>
  </si>
  <si>
    <t>Cylindrical brush standard Swingo 150 / Щетка цилиндрическая стандарт (33.5 см)</t>
  </si>
  <si>
    <t>Cylindrical brush hard for Swingo 150 / Щетка цилиндрическая жесткая (33.5 см)</t>
  </si>
  <si>
    <t>Activefibre Padroll for swingo 150 / Цилиндрическая щетка из микроволокна для пористых и / или  структурированных полов (33.5 см)</t>
  </si>
  <si>
    <t>TASKI swingo 150 Exchange Squeegee Kit  / Водосборная резинка (в комплекте 2 штуки)</t>
  </si>
  <si>
    <t>12200-68 Blade 21/2x350 / Резинка осушителя передняя для swingo 150E</t>
  </si>
  <si>
    <t>12200-69 Blade 23/2,5x350 / Резинка осушителя зядняя для swingo 150E</t>
  </si>
  <si>
    <t>На батареи и 3/у скидок нет</t>
  </si>
  <si>
    <t>TASKI swingo 150E</t>
  </si>
  <si>
    <t>TASKI swingo 150 E EURO</t>
  </si>
  <si>
    <t>Cylindrical brush hard for Swing o 150 / Щетка цилиндрическая жесткая (33.5 см)</t>
  </si>
  <si>
    <t>Activefibre Padroll for swingo 150  / Цилиндрическая щетка из микроволокна для пористых и / или  структурированных полов (33.5 см)</t>
  </si>
  <si>
    <t>Каталог техники TASKI</t>
  </si>
  <si>
    <t xml:space="preserve">Стандартная цилиндрическая щетка входит в комплект поставки. </t>
  </si>
  <si>
    <t>Аккумулятор и зарядное устройство приобретаются отдельно.</t>
  </si>
  <si>
    <t>Ультракомпактная кабельная поломоечная машина с цилиндрической щеткой</t>
  </si>
  <si>
    <r>
      <t xml:space="preserve">TASKI Fibre Glass Handle 140cm / Пластиковая ручка универсальная (необход. для 7502500) </t>
    </r>
    <r>
      <rPr>
        <b/>
        <sz val="14"/>
        <color rgb="FFFF0000"/>
        <rFont val="FS Albert Pro"/>
      </rPr>
      <t>Максимальная скидка 10%</t>
    </r>
  </si>
  <si>
    <r>
      <t>TASKI Fibre Glass Handle 140cm / Пластиковая ручка универсальная (необход. для 7502500)</t>
    </r>
    <r>
      <rPr>
        <b/>
        <sz val="14"/>
        <color rgb="FFFF0000"/>
        <rFont val="FS Albert Pro"/>
      </rPr>
      <t xml:space="preserve"> Максимальная скидка 10%</t>
    </r>
  </si>
  <si>
    <t>Scrubbing brush 50 / Моющая щетка 50 см (необходима 1 шт)</t>
  </si>
  <si>
    <t>D7524511</t>
  </si>
  <si>
    <t>D7524527</t>
  </si>
  <si>
    <t>D7524565</t>
  </si>
  <si>
    <t>D7524540</t>
  </si>
  <si>
    <t>D7524513</t>
  </si>
  <si>
    <t>D7524529</t>
  </si>
  <si>
    <t>D7524566</t>
  </si>
  <si>
    <t>D7524542</t>
  </si>
  <si>
    <t>D7524514</t>
  </si>
  <si>
    <t>D7524530</t>
  </si>
  <si>
    <t>D7524567</t>
  </si>
  <si>
    <t>D7524543</t>
  </si>
  <si>
    <t>D7524533</t>
  </si>
  <si>
    <t>D7524536</t>
  </si>
  <si>
    <t>D7524554</t>
  </si>
  <si>
    <t>D7524555</t>
  </si>
  <si>
    <t>D7524556</t>
  </si>
  <si>
    <t>D7524557</t>
  </si>
  <si>
    <t>Twister by DI HT S-Pad Orange 2pc W1</t>
  </si>
  <si>
    <t>Twister by DI HT S-Pad Blue 2pc W1</t>
  </si>
  <si>
    <t>D7524564</t>
  </si>
  <si>
    <t>Twister by DI S-Pad HT Pink 2pc W1</t>
  </si>
  <si>
    <t>D7524522</t>
  </si>
  <si>
    <t>Twister by DI TXP Pad S-Pad 2pc W1</t>
  </si>
  <si>
    <t>Blade 54/3x1353 / Резинка осушителя передняя для swingo 5000</t>
  </si>
  <si>
    <t>Blade 54/4x1415 / Резинка осушителя задняя для swingo 5000</t>
  </si>
  <si>
    <t>Blade 54/3x1148 / Резинка осушителя передняя для swingo 4000</t>
  </si>
  <si>
    <t>Blade 54/4,5x1218 / Резинка осушителя задняя для swingo 4000</t>
  </si>
  <si>
    <t>Алмазные круги TASKI Twister</t>
  </si>
  <si>
    <t>Twister by DI Pad 11" HT Pink 2pc W1 / Розовый</t>
  </si>
  <si>
    <t>Twister by DI Pad 11" Grey 2pc W1+ / Серый</t>
  </si>
  <si>
    <t>Twister by DI Pad 11" Purple 2pc W1+ / Фиолетовый</t>
  </si>
  <si>
    <t>Twister by DI TXP Pad 11" 2pc W1 / TXP</t>
  </si>
  <si>
    <t>Меламиновые круги TASKI WipeOut Pad 11”</t>
  </si>
  <si>
    <t>https://diverseyprofessional.ru/</t>
  </si>
  <si>
    <t>Blade 45/3x990 / Резинка осушителя передняя для swingo 2500 с C-образным осушителем</t>
  </si>
  <si>
    <t>Blade 45/4x1060 / Резинка осушителя задняя для swingo 2500 с C-образным осушителем</t>
  </si>
  <si>
    <t>Twister by DI Pad 14" Purple 2pc W1+ / Фиолетовый</t>
  </si>
  <si>
    <t>Twister by DI Pad 14" Grey 2pc W1+ / Серый</t>
  </si>
  <si>
    <t>Twister by DI Pad 14" HT Pink 2pc W1 / Розовый</t>
  </si>
  <si>
    <t>Twister by DI TXP Pad 14" 2pc W1 / TXP</t>
  </si>
  <si>
    <t>Алмазные круги TASKI Twister (стандарт)</t>
  </si>
  <si>
    <t>Артикулы и цены по запросу</t>
  </si>
  <si>
    <t>Blade 54/3x760 / Резинка осушителя передняя для swingo 2100</t>
  </si>
  <si>
    <t>Blade 54/4,5x830 / Резинка осушителя задняя для swingo 2100</t>
  </si>
  <si>
    <t>Круг ТАСКИ Америко 13" белый  5шт</t>
  </si>
  <si>
    <t xml:space="preserve">TASKI Twister HT Pad 11" Orange 2pc / Оранжевый </t>
  </si>
  <si>
    <t xml:space="preserve">TASKI Twister HT Pad 11" Blue 2pc / Синий </t>
  </si>
  <si>
    <t>Twister by DI HT Pad 20" Orange 2pc / Оранжевый</t>
  </si>
  <si>
    <t>Twister by DI HT Pad 20" Blue 2pc / Синий</t>
  </si>
  <si>
    <t>Twister by DI TXP Pad 20" 2pc / TXP</t>
  </si>
  <si>
    <t>Twister by DI Pad 20" HT Pink 2pc / Розовый</t>
  </si>
  <si>
    <t>Twister by DI Pad 20" Grey 2pc  / Серый</t>
  </si>
  <si>
    <t>Twister by DI Pad 20" Purple 2pc / Фиолетовый</t>
  </si>
  <si>
    <t>Twister by DI TXP Pad 17" 2pc  / TXP</t>
  </si>
  <si>
    <t>Twister by DI Pad 17" HT Pink 2pc  / Розовый</t>
  </si>
  <si>
    <t>Twister by DI Pad 17" Grey 2pc   / Серый</t>
  </si>
  <si>
    <t>Twister by DI Pad 17" Purple 2pc  / Фиолетовый</t>
  </si>
  <si>
    <t>Twister by DI Hybrid Pad 17" 2pc  / Гибридный (в форме звезды)</t>
  </si>
  <si>
    <t>Twister by DI Hybrid Holder 17" 1pc  / Держатель гибридного круга</t>
  </si>
  <si>
    <t>Twister by DI Hybrid Pad 20" 2pc /  Гибридный (в форме звезды)</t>
  </si>
  <si>
    <t>Twister by DI Hybrid Holder 20" 1pc  / Держатель гибридного круга</t>
  </si>
  <si>
    <t xml:space="preserve">Алмазные круги TASKI Twister </t>
  </si>
  <si>
    <t>Круг ТАСКИ Америко 20" белый  5шт</t>
  </si>
  <si>
    <t>Twister by DI Pad 17" Grey 2pc  / Серый</t>
  </si>
  <si>
    <t>TASKI swingo 150 Li-Ion</t>
  </si>
  <si>
    <t>TASKI swingo 350 Li-Ion</t>
  </si>
  <si>
    <t xml:space="preserve">Меламиновые круги TASKI WipeOut Pad 17”  </t>
  </si>
  <si>
    <t xml:space="preserve">Меламиновые круги TASKI WipeOut Pad 17”   </t>
  </si>
  <si>
    <t xml:space="preserve">Меламиновые круги TASKI WipeOut Pad 17” </t>
  </si>
  <si>
    <t>На батареи и з/у скидок нет*</t>
  </si>
  <si>
    <t>Twister by DI TXP Pad 11" 2pc  / TXP</t>
  </si>
  <si>
    <t xml:space="preserve">Twister by DI Pad 11" HT Pink 2pc  / Розовый </t>
  </si>
  <si>
    <t>Twister by DI Pad 11" Grey 2pc / Серый</t>
  </si>
  <si>
    <t>Twister by DI Pad 11" Purple 2pc  / Фиолетовый</t>
  </si>
  <si>
    <t>Twister by DI Pad 11" Grey 2pc  / Серый</t>
  </si>
  <si>
    <t>Twister by DI TXP Pad 13" 2pc  / TXP</t>
  </si>
  <si>
    <t>Twister by DI Pad 13" HT Pink 2pc  / Розовый</t>
  </si>
  <si>
    <t>Twister by DI Pad 13" Grey 2pc  / Серый</t>
  </si>
  <si>
    <t>Twister by DI Pad 13" Purple 2pc  / Фиолетовый</t>
  </si>
  <si>
    <t xml:space="preserve">Меламиновые круги TASKI WipeOut Pad 13” </t>
  </si>
  <si>
    <t>Front headlight set swingo 4000/5000 / Передняя фара</t>
  </si>
  <si>
    <t>Battery 12V 25Ah / Батарея аккумуляторная /  12V 25Ah (необходимо 2 шт.)</t>
  </si>
  <si>
    <t>Battery traction 12V, 50Ah/5 / Аккумулятор гелевый / Battery traction 12V, 50Ah/5</t>
  </si>
  <si>
    <t>TASKI aero BP Li-Ion (аккумуляторный)</t>
  </si>
  <si>
    <t>TASKI aero BP E (сетевой)</t>
  </si>
  <si>
    <t>TASKI aero 15 Plus</t>
  </si>
  <si>
    <t>TASKI aero 15</t>
  </si>
  <si>
    <t>TASKI aero 8 Plus</t>
  </si>
  <si>
    <t xml:space="preserve">TASKI aero 8 </t>
  </si>
  <si>
    <t>TASKI go</t>
  </si>
  <si>
    <t>TASKI AERO BP B Li-Ion PLUS (аккумуляторный ранцевый пылесос)</t>
  </si>
  <si>
    <t>TASKI aero BP Li-Ion PLUS (аккумуляторный)</t>
  </si>
  <si>
    <t>60 / 50 / 40</t>
  </si>
  <si>
    <t>Время автономной работы  (в зависимости от уровня мощности)</t>
  </si>
  <si>
    <t>Тип аккумулятора</t>
  </si>
  <si>
    <t>29 / 34 / 40</t>
  </si>
  <si>
    <t>Воздушный поток (в зависимости от уровня мощности)</t>
  </si>
  <si>
    <t>62 / 63 / 65</t>
  </si>
  <si>
    <t>Уровень шума (в зависимости от уровня мощности)</t>
  </si>
  <si>
    <t>Беспроводной вертикальный пылесос с литий-ионнным аккумулятором</t>
  </si>
  <si>
    <t>TASKI aero UP</t>
  </si>
  <si>
    <t xml:space="preserve">шт. </t>
  </si>
  <si>
    <t>TASKI Sprayer BP15 Li-Ion</t>
  </si>
  <si>
    <t>Профессиональный универсальный ранцевый распылитель с литий-ионнным аккумулятором</t>
  </si>
  <si>
    <t>TASKI Sprayer BP 15l Li-Ion incl. Bat. /  Автоматический ранцевый распылитель (включая литий-ионный аккумулятор и зарядное устройство)</t>
  </si>
  <si>
    <t xml:space="preserve">TASKI aero UP B Li-Ion / Аккумуляторный вертикальный пылесос </t>
  </si>
  <si>
    <t>TASKI aero Up Fleece Filter Bag / Одноразовый  флисовый пылесборник</t>
  </si>
  <si>
    <t>TASKI aero Up Power Brush Head / Турбощетка для ковроовых покрытий</t>
  </si>
  <si>
    <t>TASKI aero UP HEPA H13 Filter / Высокоэффективный HEPA-фильтр класса H13</t>
  </si>
  <si>
    <t>Ранцевый пылесос для сухой уборки (с расширенным функционалом)</t>
  </si>
  <si>
    <t>Беспроводной ранцевый пылесос для сухой уборки (с расширенным функционалом)</t>
  </si>
  <si>
    <t>Время автономной работы (номинальное)</t>
  </si>
  <si>
    <t>Время зарядки аккумулятора</t>
  </si>
  <si>
    <t>Кол-во спрейных форсунок</t>
  </si>
  <si>
    <t>Длина распылителя (трубка, шланг)</t>
  </si>
  <si>
    <t>Давление</t>
  </si>
  <si>
    <t>мкм</t>
  </si>
  <si>
    <t>бар</t>
  </si>
  <si>
    <t>TASKI IntelliSpray  kit swingo 2100 / Устройство для распыления для машины TASKI  swingo 2100</t>
  </si>
  <si>
    <t>TASKI IntelliSpray  kit swingo 4000/5000 / Устройство для распыления для машины TASKI  swingo 4000/5000</t>
  </si>
  <si>
    <t>TASKI steam SO4</t>
  </si>
  <si>
    <t>TASKI Steam S04 with Kit EUR / Пароочиститель (обработка паром)</t>
  </si>
  <si>
    <t>Мощность бойлера</t>
  </si>
  <si>
    <t>Объем резервуара для воды</t>
  </si>
  <si>
    <t>Материал корпуса</t>
  </si>
  <si>
    <t>Функция пара</t>
  </si>
  <si>
    <t>Функция всасывания</t>
  </si>
  <si>
    <t>Функция добавления моющего средства</t>
  </si>
  <si>
    <t>Вес машины (пустой)</t>
  </si>
  <si>
    <t>Объем бойлера</t>
  </si>
  <si>
    <t>Длина шнура питания</t>
  </si>
  <si>
    <t>Аксессуары (шланг, трубки, сгон, насадки) включены в комплект поставки</t>
  </si>
  <si>
    <t>нержавеющая сталь</t>
  </si>
  <si>
    <t>да</t>
  </si>
  <si>
    <t>нет</t>
  </si>
  <si>
    <t>4.5</t>
  </si>
  <si>
    <t>1950</t>
  </si>
  <si>
    <t>12</t>
  </si>
  <si>
    <t>1.8</t>
  </si>
  <si>
    <t>10</t>
  </si>
  <si>
    <t>TASKI steam SO4 предназначен для уборки площадей незначительной и средней степени загрязненности, там, где не требуется сбор влаги)</t>
  </si>
  <si>
    <t>TASKI steam SV4</t>
  </si>
  <si>
    <t>850</t>
  </si>
  <si>
    <t>TASKI Steam SV4 with Kit EUR / Пароочиститель (обработка паром+вакуум)</t>
  </si>
  <si>
    <t>Вакуумный парогенератор для уборки в сложных условиях и санитарной обработки (совмещает в одной модели преимущества очистки паром и вакуумного сбора влаги).</t>
  </si>
  <si>
    <t>TASKI steam SDV8</t>
  </si>
  <si>
    <t>8</t>
  </si>
  <si>
    <t>3000</t>
  </si>
  <si>
    <t>TASKI Steam SDV8 with Kit EUR / Пароочиститель (обработка паром+моющим средством+вакуум)</t>
  </si>
  <si>
    <t xml:space="preserve">TASKI AERO crevice/dusting brush 32 mm / Набор насадок (щелевая и с щеткой для пыли) 32 мм для  TASKI AERO </t>
  </si>
  <si>
    <t>Blade 47,5/2x452 / Резинка водосгона, расположен. в передней части машины, для swingo 350 B/E</t>
  </si>
  <si>
    <t xml:space="preserve">Поставляется полностью готовое к работе устройство, с различными насадками и аксессуарами. </t>
  </si>
  <si>
    <t>В комплект поставки входят следующие насадки и аксессуары:</t>
  </si>
  <si>
    <t>Две пластиковые удлинительные трубки для подачи пара</t>
  </si>
  <si>
    <t>Треугольная щетка для очистки паром углов и др. труднодоступных зон</t>
  </si>
  <si>
    <t>Насадка для обработки паром пола</t>
  </si>
  <si>
    <t>Угловая насадка для подсоединения щетки для пола или треугольной щетки</t>
  </si>
  <si>
    <t>Скребок для очистки паром окон и иных вертикальных поверхностей</t>
  </si>
  <si>
    <t xml:space="preserve">Насадка для точечной (детальной) очистки
</t>
  </si>
  <si>
    <t>Нейлоновая и медная щетки для очистки паром твердых поверхностей</t>
  </si>
  <si>
    <t>Круглая щетка диаметром 55 мм для очистки паром</t>
  </si>
  <si>
    <t xml:space="preserve">Сервисный комплект (сменные уплотнительные кольца, смазка) </t>
  </si>
  <si>
    <t>Сумка для хранения и переноски аксессуаров</t>
  </si>
  <si>
    <t xml:space="preserve">Прямая и изогнутая насадки для очистки паром швов, стыков, труб и пр.
</t>
  </si>
  <si>
    <t>Пластиковый гибкий шланг длиной 4 м для подачи пара</t>
  </si>
  <si>
    <t xml:space="preserve">Пластиковый гибкий шланг длиной 2,5м для подачи пара / сбора влаги
</t>
  </si>
  <si>
    <t xml:space="preserve">Две пластиковые удлинительные трубки для подачи пара / сбора влаги
</t>
  </si>
  <si>
    <t>Щетка для полов, ширина 300 мм</t>
  </si>
  <si>
    <t>Вставки в щетку для твердых полов / для ковров, для сбора влаги, ширина 300 мм</t>
  </si>
  <si>
    <t>Треугольная щетка 95 мм (для углов и др. труднодоступных зон)</t>
  </si>
  <si>
    <t>Скребок для очистки и осушения стекол и пр. вертикальных поверхностей, ширина 250 мм</t>
  </si>
  <si>
    <t>Щелевая насадка для сбора влаги</t>
  </si>
  <si>
    <t xml:space="preserve">Насадка для очистки и осушения обивки мебели и иных мягких поверхностей
</t>
  </si>
  <si>
    <t>Профессиональный парогенератор (только очистка паром)</t>
  </si>
  <si>
    <t>Профессиональный парогенератор (очистка паром и вакуумный сбор влаги)</t>
  </si>
  <si>
    <t>Профессиональный парогенератор 
(очистка паром с  добавлением моющего средства и вакуумный сбор влаги)</t>
  </si>
  <si>
    <t>TASKI swingo 455B Li-Ion</t>
  </si>
  <si>
    <t>Батарейная поломоечная машина с дисковой щеткой c Li-Ion аккумулятором</t>
  </si>
  <si>
    <t>110</t>
  </si>
  <si>
    <t>3,5</t>
  </si>
  <si>
    <t xml:space="preserve">Машина поставляется в комплекте с литий-ионным аккумулятором. </t>
  </si>
  <si>
    <t xml:space="preserve">Щетки / пэдодержатели заказываются отдельно. </t>
  </si>
  <si>
    <t>Цена, руб без НДС</t>
  </si>
  <si>
    <t>TASKI swingo 455 B Li 50</t>
  </si>
  <si>
    <t>External charger 30A 100-240V EURO / Внешнее зарядное устройство, 30А</t>
  </si>
  <si>
    <t>BMS версия (со встроенным зарядным устройством), 50 Ач</t>
  </si>
  <si>
    <t>TASKI swingo 455 B BMS EURO Li 50</t>
  </si>
  <si>
    <t>TASKI swingo 755B Economy Li-Ion</t>
  </si>
  <si>
    <t>TASKI swingo 755 B Economy Li 50</t>
  </si>
  <si>
    <t>TASKI swingo 755 B Eco BMS EURO Li 50</t>
  </si>
  <si>
    <t>TASKI swingo 755B Economy BMS</t>
  </si>
  <si>
    <t>TASKI swingo 755B Power Li-Ion</t>
  </si>
  <si>
    <t>150</t>
  </si>
  <si>
    <t>TASKI swingo 755 B Power Li 50</t>
  </si>
  <si>
    <t>TASKI swingo 755 B Power Li 100</t>
  </si>
  <si>
    <t>TASKI swingo 755 B Power BMS EURO Li 50</t>
  </si>
  <si>
    <t>TASKI swingo 855B Power Li-Ion</t>
  </si>
  <si>
    <t>TASKI swingo 855 B Power Li 50</t>
  </si>
  <si>
    <t>TASKI swingo 855 B Power Li 100</t>
  </si>
  <si>
    <t>TASKI swingo 855 B Power BMS EURO Li 50</t>
  </si>
  <si>
    <t>TASKI swingo 955B Power Li-Ion</t>
  </si>
  <si>
    <t>TASKI swingo 955 B Power Li 50</t>
  </si>
  <si>
    <t>TASKI swingo 955 B Power Li 100</t>
  </si>
  <si>
    <t>TASKI swingo 955 B Power BMS EURO Li 50</t>
  </si>
  <si>
    <t>TASKI swingo 1255B Li-Ion</t>
  </si>
  <si>
    <t>TASKI swingo 1255 B Power Li 100</t>
  </si>
  <si>
    <t>TASKI swingo 4000 Li-Ion</t>
  </si>
  <si>
    <t>Батарейная поломоечная машина с дисковыми щетками c Li-Ion аккумулятором</t>
  </si>
  <si>
    <t>&lt;67</t>
  </si>
  <si>
    <t>TASKI swingo 4000 Li 200 Ah</t>
  </si>
  <si>
    <t>External charger 70A 240V EURO / Внешнее зарядное устройство, 70А</t>
  </si>
  <si>
    <t>Scrubbing brush standard 43 cm / Моющая щетка 43см (необх. 2 шт.)</t>
  </si>
  <si>
    <t>TASKI swingo 5000 Li-Ion</t>
  </si>
  <si>
    <t>TASKI swingo 5000 Li 200 Ah</t>
  </si>
  <si>
    <t>Scrubbing brush standard 28cm / Моющая щетка 28см (необх. 4 шт.)</t>
  </si>
  <si>
    <t>Страница каталога</t>
  </si>
  <si>
    <t>Пылесосы</t>
  </si>
  <si>
    <t>Ранцевый распылитель</t>
  </si>
  <si>
    <t>Пылеводососы</t>
  </si>
  <si>
    <t>Однодисковые машины</t>
  </si>
  <si>
    <t>Ковровые экстракторы</t>
  </si>
  <si>
    <t>Комбинированные машины по уходу за коврами</t>
  </si>
  <si>
    <t>Компактные поломоечные машины</t>
  </si>
  <si>
    <t>Толкаемые поломоечные машины</t>
  </si>
  <si>
    <t>Поломоечные машины с местом для оператора (райдеры)</t>
  </si>
  <si>
    <t>Описание (А4)</t>
  </si>
  <si>
    <t>Рабочая карта (А4)</t>
  </si>
  <si>
    <t>Прямая ссылка на сайт</t>
  </si>
  <si>
    <t>Инструкция по эксплуатации</t>
  </si>
  <si>
    <t>Ожидается</t>
  </si>
  <si>
    <t>TASKI swingo XP-R (дисквые щетки)</t>
  </si>
  <si>
    <t>дБ(А)</t>
  </si>
  <si>
    <t>2 вида</t>
  </si>
  <si>
    <t>Емкость пылесборника</t>
  </si>
  <si>
    <t>флисовый</t>
  </si>
  <si>
    <t>Kit wet vacuum cleaning Standard / Комплект для влажной уборки "стандарт" (гибкий шланг, пластиковая всасывающая трубка, пластиковая насадка для подБ(А)ора воды)</t>
  </si>
  <si>
    <t>Set wet vacuum cleaning Premium / Комплект для влажной уборки "Премиум" (гибкий шланг, пластиковая всасывающая трубка, угловой фитинг, алюминиевая насадка для подБ(А)ора воды)</t>
  </si>
  <si>
    <t>до 63</t>
  </si>
  <si>
    <t>Длина</t>
  </si>
  <si>
    <t>1230</t>
  </si>
  <si>
    <t>в комплекте</t>
  </si>
  <si>
    <t>Мощность вакуумного мотора</t>
  </si>
  <si>
    <t>Рабочая ширина с турбощеткой</t>
  </si>
  <si>
    <t>Емкость бака для  раствора</t>
  </si>
  <si>
    <t>Дисперсность форсунок</t>
  </si>
  <si>
    <t>60/200</t>
  </si>
  <si>
    <t>Производительность</t>
  </si>
  <si>
    <t>л/мин</t>
  </si>
  <si>
    <t>0,07-0,79</t>
  </si>
  <si>
    <t>1-3 (регулируемое)</t>
  </si>
  <si>
    <t>Вес (с аккумуляторм)</t>
  </si>
  <si>
    <t>Максимальная рабочая ширина</t>
  </si>
  <si>
    <t>320</t>
  </si>
  <si>
    <t>460</t>
  </si>
  <si>
    <t>300</t>
  </si>
  <si>
    <t>400</t>
  </si>
  <si>
    <t>820 (с ручкой)</t>
  </si>
  <si>
    <t>450</t>
  </si>
  <si>
    <t>870 (с ручкой)</t>
  </si>
  <si>
    <t>3,3</t>
  </si>
  <si>
    <t>Объем резервуара для моющего раствора</t>
  </si>
  <si>
    <t>Объем бака для сбора воды</t>
  </si>
  <si>
    <t>Скорость вращения диска.</t>
  </si>
  <si>
    <t>Емкость баков рабочий раствог/отработаннный раствор</t>
  </si>
  <si>
    <t>Бак для отработанного раствора</t>
  </si>
  <si>
    <t xml:space="preserve"> мм</t>
  </si>
  <si>
    <t>1090</t>
  </si>
  <si>
    <t>470</t>
  </si>
  <si>
    <t>820</t>
  </si>
  <si>
    <t>Тип щетки</t>
  </si>
  <si>
    <t>цилиндрическая</t>
  </si>
  <si>
    <t>43,7</t>
  </si>
  <si>
    <t>1200</t>
  </si>
  <si>
    <t>Емкость баков чистого/отработанного раствора</t>
  </si>
  <si>
    <t>Ковровый экстрактор</t>
  </si>
  <si>
    <t>Ковровый экстрактор с возможностью проведения инкапсуляции</t>
  </si>
  <si>
    <t>Компактная кабельная поломоечная машина с цилиндрической щеткой</t>
  </si>
  <si>
    <t>&lt;74</t>
  </si>
  <si>
    <t>до 150</t>
  </si>
  <si>
    <t>Время полной зарядки</t>
  </si>
  <si>
    <t>Алмазные круги TASKI Twister (стоимость по запросу)</t>
  </si>
  <si>
    <t>Опции под заказ:</t>
  </si>
  <si>
    <t>Опционально</t>
  </si>
  <si>
    <t>Вакуумный парогенератор с возможностью добавления моющего средства для удаления въевшихся пятен и Опционального санитарного эффекта при многоцелевой уборке в сложных условиях.</t>
  </si>
  <si>
    <t>Опционально под задачу</t>
  </si>
  <si>
    <t>Опциональное оборудование</t>
  </si>
  <si>
    <t>Дополнительные опции</t>
  </si>
  <si>
    <t>Пароочистители</t>
  </si>
  <si>
    <t>10/10</t>
  </si>
  <si>
    <t>dB(А)</t>
  </si>
  <si>
    <t>14,3</t>
  </si>
  <si>
    <t>15,7</t>
  </si>
  <si>
    <t>60+</t>
  </si>
  <si>
    <t>дисковая</t>
  </si>
  <si>
    <t>8-12</t>
  </si>
  <si>
    <t xml:space="preserve">Время автономной работы </t>
  </si>
  <si>
    <t>Время полной зарядки (быстрая зарядка, внешнее зарядное устройство)</t>
  </si>
  <si>
    <t>Время полной зарядки (стандартная зарядка, встроенное зарядное устройство)</t>
  </si>
  <si>
    <t>до 4</t>
  </si>
  <si>
    <t>NON-BMS версия (внешнее ЗУ, быстрая зарядка)</t>
  </si>
  <si>
    <t>BMS версия (встроенное ЗУ, стандартная зарядка)</t>
  </si>
  <si>
    <t>40/40</t>
  </si>
  <si>
    <t>1,75</t>
  </si>
  <si>
    <t>Батарейная поломоечная машина с мотором хода и дисковой щеткой</t>
  </si>
  <si>
    <t>Время полной зарядки для 50Ач (быстрая зарядка, внешнее зарядное устройство)</t>
  </si>
  <si>
    <t>Время полной зарядки для 50Ач (стандартная зарядка, встроенное зарядное устройство)</t>
  </si>
  <si>
    <t>Время автономной работы для 50Ач</t>
  </si>
  <si>
    <t>Время автономной работы для 100Ач</t>
  </si>
  <si>
    <t>Время полной зарядки для 100Ач (быстрая зарядка, внешнее зарядное устройство)</t>
  </si>
  <si>
    <t>Батарейная поломоечная машина с моторм хода, дисковой щеткой и Li-Ion аккумулятором</t>
  </si>
  <si>
    <t>NON-BMS версия (внешнее ЗУ, быстрая зарядка), 50Ач</t>
  </si>
  <si>
    <t>NON-BMS версия (внешнее ЗУ, быстрая зарядка), 100Ач</t>
  </si>
  <si>
    <t>BMS версия (встроенное ЗУ, стандартная зарядка), 50Ач</t>
  </si>
  <si>
    <t>Батарейная поломоечная машина с мотором хода, дисковой щеткой и Li-Ion аккумулятором</t>
  </si>
  <si>
    <t>дисковая 2х28 см</t>
  </si>
  <si>
    <t>3,25</t>
  </si>
  <si>
    <t>Батарейная поломоечная машина с дисковыми щетками и Li-Ion аккумулятором</t>
  </si>
  <si>
    <t>дисковая 2х33 см</t>
  </si>
  <si>
    <t>дисковая 2х38 см</t>
  </si>
  <si>
    <t>микроротационная 2 шт 45х15 см</t>
  </si>
  <si>
    <t>2500-6000</t>
  </si>
  <si>
    <t>5250</t>
  </si>
  <si>
    <t>70</t>
  </si>
  <si>
    <t>дисковая 2х35 см</t>
  </si>
  <si>
    <t>93</t>
  </si>
  <si>
    <t>95/95</t>
  </si>
  <si>
    <t>Щетки, аккумуляторы и зарядное устройство приобретаются отдельно.</t>
  </si>
  <si>
    <t>Базовый комплект рассчитан для кислотного АКБ.</t>
  </si>
  <si>
    <t>дисковая 2х43 см</t>
  </si>
  <si>
    <t>200/200</t>
  </si>
  <si>
    <t>4.5 - 6.5</t>
  </si>
  <si>
    <t xml:space="preserve">(для кислотных АКБ) Tank30L Water Refill Tank 30L / Бак для долива воды 30л </t>
  </si>
  <si>
    <t>Время полной зарядки (только внешнее зарядное устройство)</t>
  </si>
  <si>
    <t>до 4,5</t>
  </si>
  <si>
    <t>дисковая 4х28 см</t>
  </si>
  <si>
    <t>15</t>
  </si>
  <si>
    <t>36,3</t>
  </si>
  <si>
    <t>46,4</t>
  </si>
  <si>
    <t>43,5</t>
  </si>
  <si>
    <t>47</t>
  </si>
  <si>
    <t>80,7</t>
  </si>
  <si>
    <t>50,6</t>
  </si>
  <si>
    <t>64,1</t>
  </si>
  <si>
    <t>56</t>
  </si>
  <si>
    <t>74</t>
  </si>
  <si>
    <t>54</t>
  </si>
  <si>
    <t>72,1</t>
  </si>
  <si>
    <t>86,4</t>
  </si>
  <si>
    <t>121,4</t>
  </si>
  <si>
    <t>113</t>
  </si>
  <si>
    <t>TASKI Aero 3500μicro</t>
  </si>
  <si>
    <t>Пылесос-райдер с функцией подметания</t>
  </si>
  <si>
    <t>3575</t>
  </si>
  <si>
    <t>Рабочая ширина (с учетом боковой щетки)</t>
  </si>
  <si>
    <t>Емкость отсека для крупного мусора</t>
  </si>
  <si>
    <t>3</t>
  </si>
  <si>
    <t>Скорость вращения щетки (ковровое покрытие)</t>
  </si>
  <si>
    <t>Скорость вращения щетки (жесткое напольное покрытие)</t>
  </si>
  <si>
    <t>до 68</t>
  </si>
  <si>
    <t>26</t>
  </si>
  <si>
    <t>Время полной зарядки (гелевые батареи)</t>
  </si>
  <si>
    <t>Время автономной работы (гелевые батареи)</t>
  </si>
  <si>
    <t>Время полной зарядки (Li-Ion батареи Intellipower)</t>
  </si>
  <si>
    <t>Время автономной работы (Li-Ion батареи Intellipower)</t>
  </si>
  <si>
    <t xml:space="preserve">TASKI AERO 3500µicro B BMS EUR </t>
  </si>
  <si>
    <t xml:space="preserve">TASKI AERO 3500µicro B </t>
  </si>
  <si>
    <t xml:space="preserve">TASKI AERO 3500 Li 150 Ah </t>
  </si>
  <si>
    <t xml:space="preserve">10 шт/уп </t>
  </si>
  <si>
    <t xml:space="preserve">5 шт/уп </t>
  </si>
  <si>
    <t>ToolHolder Base AERO 3500 / Крпеление для инвентаря</t>
  </si>
  <si>
    <t>MopBox Support AERO 3500 / Держатель бокса для мопов</t>
  </si>
  <si>
    <t>HEPA Filter H13 AERO 3500 / HEPA фильтр класса H13</t>
  </si>
  <si>
    <t>Fleece bag AERO 3500 10 pc. / Одноразовый флисовый фильтр</t>
  </si>
  <si>
    <t>Rollerbrush AERO 3500 1pc / Цилиндрическая щетка (необходимо 2 шт)</t>
  </si>
  <si>
    <t>Side broom AERO 3500 1pc / Боковая щетка</t>
  </si>
  <si>
    <t>Exhaust Filter AERO 3500 5pc / Фильтр отработанного воздуха</t>
  </si>
  <si>
    <t>Filter cloth AERO 3500 5pc / Фильтрующая ткань</t>
  </si>
  <si>
    <t>Extension hose 6m AERO 3500 / Удлинительный шланг 6м</t>
  </si>
  <si>
    <t>Battery 180 Ah/6V - гелевый аккум-р 6В 180 А/ч (необходимо 4 шт.)</t>
  </si>
  <si>
    <t>External charger 30A EUR – внешнее зарядное устройство, 30А (для геля)</t>
  </si>
  <si>
    <t>Цилиндрическая 2х53см</t>
  </si>
  <si>
    <t>External charger 70A 240V EURO / Универсальное зарядное устройство</t>
  </si>
  <si>
    <t>Lithium Battery 25.6V 50Ah / Литий-ионный аккумулятор 24 В, 50Ач (необходимо 3 шт)</t>
  </si>
  <si>
    <t>Комплект на гелевых батареях со встроенным ЗУ</t>
  </si>
  <si>
    <t>Комплект на гелевых батареях с выносным ЗУ</t>
  </si>
  <si>
    <t>Комплект на литиевых батареях, выносное ЗУ, быстрая зарядка</t>
  </si>
  <si>
    <t>TASKI Aero3500μicro</t>
  </si>
  <si>
    <t>TASKI swingo 2100µicro Li 150 Ah</t>
  </si>
  <si>
    <t>Щетки и зарядное устройство приобретаются отдельно</t>
  </si>
  <si>
    <t>3,5-4</t>
  </si>
  <si>
    <t>TASKI swingo 2100μicro Li-Ion</t>
  </si>
  <si>
    <t>Компактная поломоечная машина с местом для оператора c Li-Ion аккумулятором</t>
  </si>
  <si>
    <t>NON-BMS версия (встроенное ЗУ, стандартная зарядка), 50Ач</t>
  </si>
  <si>
    <t>Гарантия</t>
  </si>
  <si>
    <t>1год</t>
  </si>
  <si>
    <t>2 года</t>
  </si>
  <si>
    <t>1 год</t>
  </si>
  <si>
    <t xml:space="preserve">2 года </t>
  </si>
  <si>
    <r>
      <rPr>
        <b/>
        <sz val="16"/>
        <color rgb="FFFF0000"/>
        <rFont val="FS Albert Pro"/>
      </rPr>
      <t>В комплект поставки входят</t>
    </r>
    <r>
      <rPr>
        <b/>
        <sz val="16"/>
        <rFont val="FS Albert Pro"/>
      </rPr>
      <t>:
пылесос, угловая пластиковая трубка, двухсекционная металическая трубка (нетелескопическая), универсальная стандартная насадка, фильтр вакуумного мотора, фильтр отработанного воздуха, один одноразовый бумажный пылесборник</t>
    </r>
  </si>
  <si>
    <r>
      <rPr>
        <b/>
        <sz val="16"/>
        <color rgb="FFFF0000"/>
        <rFont val="FS Albert Pro"/>
      </rPr>
      <t>В комплект входят</t>
    </r>
    <r>
      <rPr>
        <b/>
        <sz val="16"/>
        <rFont val="FS Albert Pro"/>
      </rPr>
      <t>:
 пылесос, угловая пластиковая трубка, телескопическая металическая трубка, универсальная стандартная насадка, один одноразовый флисовый пылесборник, фильтр вакуумного мотора, фильтр отработанного воздуха</t>
    </r>
  </si>
  <si>
    <r>
      <rPr>
        <b/>
        <sz val="16"/>
        <color rgb="FFFF0000"/>
        <rFont val="FS Albert Pro"/>
      </rPr>
      <t>В комплект входят:</t>
    </r>
    <r>
      <rPr>
        <b/>
        <sz val="16"/>
        <rFont val="FS Albert Pro"/>
      </rPr>
      <t xml:space="preserve"> 
пылесос, угловая пластиковая трубка, телескопическая металическая трубка, универсальная стандартная насадка, один одноразовый флисовый пылесборник, фильтр вакуумного мотора,  фильтр отработанного воздуха</t>
    </r>
  </si>
  <si>
    <r>
      <rPr>
        <b/>
        <sz val="16"/>
        <color rgb="FFFF0000"/>
        <rFont val="FS Albert Pro"/>
      </rPr>
      <t>В комплект входят:</t>
    </r>
    <r>
      <rPr>
        <b/>
        <sz val="16"/>
        <rFont val="FS Albert Pro"/>
      </rPr>
      <t xml:space="preserve"> 
пылесос, угловая пластиковая трубка, телескопическая металическая трубка, универсальная стандартная насадка, одноразовый флисовый пылесборник, фильтр вакуумного мотора, фильтр отработанного воздуха, набор насадок (щелевая и для пыли)</t>
    </r>
  </si>
  <si>
    <r>
      <rPr>
        <b/>
        <sz val="16"/>
        <color rgb="FFFF0000"/>
        <rFont val="FS Albert Pro"/>
      </rPr>
      <t>В комплект входят</t>
    </r>
    <r>
      <rPr>
        <b/>
        <sz val="16"/>
        <rFont val="FS Albert Pro"/>
      </rPr>
      <t>:
 пылесос, угловая пластиковая трубка, телескопическая металическая трубка, универсальная стандартная насадка, одноразовый флисовый пылесборник, фильтр вакуумного мотора, фильтр отработанного воздуха, набор насадок (щелевая и для пыли)</t>
    </r>
  </si>
  <si>
    <r>
      <rPr>
        <b/>
        <sz val="14"/>
        <color rgb="FFFF0000"/>
        <rFont val="FS Albert Pro"/>
      </rPr>
      <t>Готовое к работе устройство:</t>
    </r>
    <r>
      <rPr>
        <b/>
        <sz val="14"/>
        <rFont val="FS Albert Pro"/>
      </rPr>
      <t xml:space="preserve"> 
в комплект поставки входит пылесос, всасывающий шланг, телескопическая трубка, угловая трубка, стандартная насадка для пола, щелевая насадка и насадка для пыли, одноразовый флисовый пылесборник</t>
    </r>
  </si>
  <si>
    <r>
      <rPr>
        <b/>
        <sz val="14"/>
        <color rgb="FFFF0000"/>
        <rFont val="FS Albert Pro"/>
      </rPr>
      <t>В комплект поставки входит</t>
    </r>
    <r>
      <rPr>
        <b/>
        <sz val="14"/>
        <rFont val="FS Albert Pro"/>
      </rPr>
      <t xml:space="preserve">: пылесос, всасывающий шланг, телескопическая трубка, угловая трубка, стандартная насадка для пола, щелевая насадка и насадка для пыли, одноразовый флисовый пылесборник. 
</t>
    </r>
    <r>
      <rPr>
        <b/>
        <sz val="16"/>
        <color rgb="FFFF0000"/>
        <rFont val="FS Albert Pro"/>
      </rPr>
      <t>Аккумулятор и зарядное устройство заказываются отдельно.</t>
    </r>
  </si>
  <si>
    <r>
      <rPr>
        <b/>
        <sz val="14"/>
        <color rgb="FFFF0000"/>
        <rFont val="FS Albert Pro"/>
      </rPr>
      <t>В комплект поставки входит</t>
    </r>
    <r>
      <rPr>
        <b/>
        <sz val="14"/>
        <rFont val="FS Albert Pro"/>
      </rPr>
      <t xml:space="preserve">: 
пылесос, всасывающий шланг, телескопическая трубка, угловая трубка, стандартная насадка для пола, щелевая насадка и насадка для пыли, одноразовый флисовый пылесборник. 
</t>
    </r>
    <r>
      <rPr>
        <b/>
        <sz val="16"/>
        <color rgb="FFFF0000"/>
        <rFont val="FS Albert Pro"/>
      </rPr>
      <t>Аккумулятор и зарядное устройство заказываются отдельно.</t>
    </r>
  </si>
  <si>
    <r>
      <rPr>
        <b/>
        <sz val="14"/>
        <color rgb="FFFF0000"/>
        <rFont val="FS Albert Pro"/>
      </rPr>
      <t>В комплект поставки входит</t>
    </r>
    <r>
      <rPr>
        <b/>
        <sz val="14"/>
        <rFont val="FS Albert Pro"/>
      </rPr>
      <t xml:space="preserve">: 
пылесос, всасывающий шланг, стандартная насадка для пола, щелевая насадка и насадка для пыли, одноразовый флисовый пылесборник, HEPA-фильтр. 
</t>
    </r>
    <r>
      <rPr>
        <b/>
        <sz val="16"/>
        <color rgb="FFFF0000"/>
        <rFont val="FS Albert Pro"/>
      </rPr>
      <t>Аккумулятор и зарядное устройство заказываются отдельно.
Турбощетка заказывает отдельно (при необходимости).</t>
    </r>
  </si>
  <si>
    <r>
      <t xml:space="preserve">В комплект поставки машины входят:
</t>
    </r>
    <r>
      <rPr>
        <sz val="16"/>
        <color theme="1"/>
        <rFont val="Arial"/>
        <family val="2"/>
      </rPr>
      <t>2 цилиндрические щетки, 1 боковая щетка, 1 флисовый мешок-пылесборник, 1 выходной фильтр (фильтр отработанного воздуха), телескопическая трубка, стандартная насадка для пола, насадки для ручной уборки (щелевая и для пыли).</t>
    </r>
  </si>
  <si>
    <r>
      <rPr>
        <b/>
        <sz val="16"/>
        <color rgb="FFFF0000"/>
        <rFont val="FS Albert Pro"/>
      </rPr>
      <t xml:space="preserve">В комплект поставки входит полностью готовое к работе устройство:
 </t>
    </r>
    <r>
      <rPr>
        <b/>
        <sz val="16"/>
        <rFont val="FS Albert Pro"/>
      </rPr>
      <t>ранцевый распылитель, литий-ионный аккумулятор (2 Ач, 18В), зарядное устройство (220В), ручная насадка из нержавеющей стали, две регулируемые спрейные форсунки</t>
    </r>
  </si>
  <si>
    <r>
      <t xml:space="preserve">В комплект поставки входит:
</t>
    </r>
    <r>
      <rPr>
        <sz val="18"/>
        <color theme="1"/>
        <rFont val="FS Albert Pro"/>
      </rPr>
      <t>пылесос на тележке и фронтальная насадка-осушитель Fixomat.</t>
    </r>
  </si>
  <si>
    <r>
      <t xml:space="preserve">В комплект поставки входит:
</t>
    </r>
    <r>
      <rPr>
        <sz val="18"/>
        <color theme="1"/>
        <rFont val="FS Albert Pro"/>
      </rPr>
      <t xml:space="preserve"> только сам пылесос на тележке.</t>
    </r>
  </si>
  <si>
    <r>
      <rPr>
        <b/>
        <sz val="18"/>
        <color rgb="FFFF0000"/>
        <rFont val="FS Albert Pro"/>
      </rPr>
      <t>Для кристализации необходимы</t>
    </r>
    <r>
      <rPr>
        <b/>
        <sz val="18"/>
        <rFont val="FS Albert Pro"/>
      </rPr>
      <t>: приводной диск 43 см с шипами, резервуар для воды Ergodisc и белый пэд</t>
    </r>
  </si>
  <si>
    <r>
      <rPr>
        <b/>
        <sz val="18"/>
        <color rgb="FFFF0000"/>
        <rFont val="FS Albert Pro"/>
      </rPr>
      <t>Для влажной пенной чистки ковров необходимы:</t>
    </r>
    <r>
      <rPr>
        <b/>
        <sz val="18"/>
        <rFont val="FS Albert Pro"/>
      </rPr>
      <t xml:space="preserve"> резервуар для воды Ergodisc,  щетка для влажной чистки шампунем</t>
    </r>
  </si>
  <si>
    <r>
      <rPr>
        <b/>
        <sz val="18"/>
        <color rgb="FFFF0000"/>
        <rFont val="FS Albert Pro"/>
      </rPr>
      <t>Для сухой пенной чистки ковров необходимы:</t>
    </r>
    <r>
      <rPr>
        <b/>
        <sz val="18"/>
        <rFont val="FS Albert Pro"/>
      </rPr>
      <t xml:space="preserve"> пеногенератор и щетка для сухой чистки шампунем</t>
    </r>
  </si>
  <si>
    <r>
      <rPr>
        <b/>
        <sz val="18"/>
        <color rgb="FFFF0000"/>
        <rFont val="FS Albert Pro"/>
      </rPr>
      <t>Для размывки загрязнений на твердых полах необходимы:</t>
    </r>
    <r>
      <rPr>
        <b/>
        <sz val="18"/>
        <rFont val="FS Albert Pro"/>
      </rPr>
      <t xml:space="preserve"> бак для расвора и приводной диск 43 см с шипами или моющая щетка</t>
    </r>
  </si>
  <si>
    <r>
      <t xml:space="preserve">Комплект поставки:
</t>
    </r>
    <r>
      <rPr>
        <b/>
        <sz val="18"/>
        <color theme="1"/>
        <rFont val="FS Albert Pro"/>
      </rPr>
      <t>машина, сливной шланг, эксплуатационный инструмент (для обслуживания фильтра)</t>
    </r>
  </si>
  <si>
    <t>TASKI procarpet 45 позволяет пользователям выбирать тот метод уборки, который наиболее полно отвечает требованиям, с учетом доступного времени на уборку и уровня загрязнения. 
Машина может быть установлена в режим глубокой чистки (экстракции) при сильных загрязнениях, либо в режим промежуточной уборки (инкапсуляция) с применением специально разработанного химического средства.</t>
  </si>
  <si>
    <t>Ультракомпактная поломоечная машина с цилиндрической щеткой c Li-Ion аккумуляторами</t>
  </si>
  <si>
    <t>Компактная батарейная поломоечная машина с цилиндрической щеткой</t>
  </si>
  <si>
    <t>Компактная поломоечная машина с цилиндрической щеткой c Li-Ion аккумуляторами</t>
  </si>
  <si>
    <t>цена по запросу</t>
  </si>
  <si>
    <t>Декабрь 2021</t>
  </si>
  <si>
    <t>Информация по установочным комплектам для апгрэйда машин с гелевых АКБ на литий-ионные</t>
  </si>
  <si>
    <t>TASKI swingo 250μicro</t>
  </si>
  <si>
    <t>Компактная сверманевреная поломоечная машина с дисковыми щетками</t>
  </si>
  <si>
    <t>1320</t>
  </si>
  <si>
    <t>250</t>
  </si>
  <si>
    <t>дисковая 2x22,5</t>
  </si>
  <si>
    <t>2,2 / 3,0</t>
  </si>
  <si>
    <r>
      <t xml:space="preserve">Комплект поставки:
</t>
    </r>
    <r>
      <rPr>
        <b/>
        <sz val="18"/>
        <color theme="1"/>
        <rFont val="FS Albert Pro"/>
      </rPr>
      <t>машина, 2 щетки, зарядное устройство</t>
    </r>
  </si>
  <si>
    <t>Аккумуляторы приобретаются отдельно.</t>
  </si>
  <si>
    <t xml:space="preserve">	NX Li-Ion battery 37V 8100m 8.1Ah/ Ли-ион.аккум.д/ТАСКИ свинго 250, 37В</t>
  </si>
  <si>
    <t>NX Зарядное устройство для TASKI swingo 250μicro</t>
  </si>
  <si>
    <t>Комплекты Li-Ion для апгрейда машин</t>
  </si>
  <si>
    <t>Lithium Battery 25.6V 50Ah / Литий-ионный аккумулятор 24 В, 50Ач</t>
  </si>
  <si>
    <t>Basic Kit Lithium 455-955B /базовый установочный комплект для sw 455-955</t>
  </si>
  <si>
    <t>Extension Kit Lithium 455B / дополнительный установочный комплект для sw 455</t>
  </si>
  <si>
    <t>Extension Kit Lithium 755-1255 / дополнительный установочный комплект для sw 755-1255</t>
  </si>
  <si>
    <t>7524716</t>
  </si>
  <si>
    <t>Extension Kit Lithium 755-955 100 Ah / Дополнительный установочный комплект для литий-ионного аккумулятора, для swingo 755-955 на 100Ач</t>
  </si>
  <si>
    <t>7524721</t>
  </si>
  <si>
    <r>
      <t>TASKI swingo 755B Power - 955 Li-Ion</t>
    </r>
    <r>
      <rPr>
        <b/>
        <sz val="26"/>
        <color rgb="FF333333"/>
        <rFont val="FS Albert Pro"/>
      </rPr>
      <t xml:space="preserve"> (100Ач)</t>
    </r>
  </si>
  <si>
    <t>BMS версия (со встроенным зарядным устройством), 100Ач</t>
  </si>
  <si>
    <r>
      <t>TASKI swingo 1255 Li-Ion</t>
    </r>
    <r>
      <rPr>
        <b/>
        <sz val="26"/>
        <color rgb="FF333333"/>
        <rFont val="FS Albert Pro"/>
      </rPr>
      <t xml:space="preserve"> (100Ач)</t>
    </r>
  </si>
  <si>
    <t>Basic Kit Lithium 1255 /базовый установочный комплект для sw 1255</t>
  </si>
  <si>
    <t>Extension Kit Lithium swingo 4000/5000 / Установочный комплект для sw 4000/5000
(200 Ач)</t>
  </si>
  <si>
    <t>Lithium Battery 25.6V 200Ah / Литий-ионный аккумулятор 24 В, 200Ач</t>
  </si>
  <si>
    <t>Extension kit Lithium sw2100/AERO3500/ Дополнительный установочный комплект для литий-ионного аккумулятора, для swingo 2100/Aero3500</t>
  </si>
  <si>
    <r>
      <t>TASKI swingo 755B Economy - 955 Li-Ion</t>
    </r>
    <r>
      <rPr>
        <b/>
        <sz val="26"/>
        <color rgb="FF333333"/>
        <rFont val="FS Albert Pro"/>
      </rPr>
      <t xml:space="preserve"> (50Ач)</t>
    </r>
  </si>
  <si>
    <t>итого комплект</t>
  </si>
  <si>
    <t>Brush 225mm/ моющая щетка 225 мм</t>
  </si>
  <si>
    <t>Disc drive 225mm /приводной диск 225 мм</t>
  </si>
  <si>
    <t xml:space="preserve">Green Twister Pad / Twister зеленый </t>
  </si>
  <si>
    <t>Red floor pad 225mm / Круг Таски красный</t>
  </si>
  <si>
    <t>Green floor pad 225mm/ Круг Таски зеленый</t>
  </si>
  <si>
    <t>TASKI swingo 2100 μicro Li-Ion</t>
  </si>
  <si>
    <t>TASKI swingo 4000-5000 Li-Ion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</si>
</sst>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3" formatCode="_-* #,##0.00\ _₽_-;\-* #,##0.00\ _₽_-;_-* &quot;-&quot;??\ _₽_-;_-@_-"/>
    <numFmt numFmtId="164" formatCode="#,##0.00&quot;р.&quot;"/>
    <numFmt numFmtId="165" formatCode="[$€-2]\ #,##0.00"/>
    <numFmt numFmtId="166" formatCode="#,##0.0"/>
    <numFmt numFmtId="167" formatCode="_-[$€-2]\ * #,##0.00_-;\-[$€-2]\ * #,##0.00_-;_-[$€-2]\ * &quot;-&quot;??_-;_-@_-"/>
    <numFmt numFmtId="168" formatCode="0.0"/>
  </numFmts>
  <fonts count="49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b/>
      <sz val="28"/>
      <color theme="5"/>
      <name val="FS Albert Pro"/>
    </font>
    <font>
      <sz val="11"/>
      <color theme="1"/>
      <name val="FS Albert Pro"/>
    </font>
    <font>
      <b/>
      <sz val="18"/>
      <color rgb="FFFF0000"/>
      <name val="FS Albert Pro"/>
    </font>
    <font>
      <b/>
      <sz val="12"/>
      <name val="FS Albert Pro"/>
    </font>
    <font>
      <sz val="14"/>
      <name val="FS Albert Pro"/>
    </font>
    <font>
      <sz val="10"/>
      <name val="FS Albert Pro"/>
    </font>
    <font>
      <b/>
      <sz val="20"/>
      <name val="FS Albert Pro"/>
    </font>
    <font>
      <b/>
      <sz val="18"/>
      <name val="FS Albert Pro"/>
    </font>
    <font>
      <b/>
      <sz val="16"/>
      <name val="FS Albert Pro"/>
    </font>
    <font>
      <sz val="16"/>
      <name val="FS Albert Pro"/>
    </font>
    <font>
      <b/>
      <sz val="14"/>
      <name val="FS Albert Pro"/>
    </font>
    <font>
      <sz val="12"/>
      <name val="FS Albert Pro"/>
    </font>
    <font>
      <b/>
      <sz val="14"/>
      <color indexed="63"/>
      <name val="FS Albert Pro"/>
    </font>
    <font>
      <b/>
      <sz val="16"/>
      <color rgb="FFFF0000"/>
      <name val="FS Albert Pro"/>
    </font>
    <font>
      <sz val="14"/>
      <color rgb="FF000000"/>
      <name val="FS Albert Pro"/>
    </font>
    <font>
      <b/>
      <sz val="14"/>
      <color indexed="52"/>
      <name val="FS Albert Pro"/>
    </font>
    <font>
      <b/>
      <sz val="10"/>
      <name val="FS Albert Pro"/>
    </font>
    <font>
      <b/>
      <u/>
      <sz val="14"/>
      <name val="FS Albert Pro"/>
    </font>
    <font>
      <b/>
      <sz val="14"/>
      <color rgb="FFFF0000"/>
      <name val="FS Albert Pro"/>
    </font>
    <font>
      <b/>
      <sz val="14"/>
      <color indexed="12"/>
      <name val="FS Albert Pro"/>
    </font>
    <font>
      <i/>
      <sz val="14"/>
      <color indexed="12"/>
      <name val="FS Albert Pro"/>
    </font>
    <font>
      <sz val="22"/>
      <name val="FS Albert Pro"/>
    </font>
    <font>
      <b/>
      <sz val="14"/>
      <color theme="1"/>
      <name val="FS Albert Pro"/>
    </font>
    <font>
      <sz val="14"/>
      <color indexed="52"/>
      <name val="FS Albert Pro"/>
    </font>
    <font>
      <sz val="14"/>
      <color theme="1"/>
      <name val="FS Albert Pro"/>
    </font>
    <font>
      <sz val="10"/>
      <color rgb="FF222222"/>
      <name val="FS Albert Pro"/>
    </font>
    <font>
      <u/>
      <sz val="11"/>
      <color theme="10"/>
      <name val="Calibri"/>
      <family val="2"/>
      <charset val="204"/>
      <scheme val="minor"/>
    </font>
    <font>
      <u/>
      <sz val="12"/>
      <color theme="10"/>
      <name val="FS Albert Pro"/>
    </font>
    <font>
      <sz val="11"/>
      <name val="FS Albert Pro"/>
    </font>
    <font>
      <sz val="48"/>
      <color theme="1"/>
      <name val="FS Albert Pro"/>
    </font>
    <font>
      <b/>
      <sz val="11"/>
      <color theme="1"/>
      <name val="FS Albert Pro"/>
    </font>
    <font>
      <u/>
      <sz val="11"/>
      <color theme="10"/>
      <name val="FS Albert Pro"/>
    </font>
    <font>
      <b/>
      <sz val="18"/>
      <color theme="1"/>
      <name val="FS Albert Pro"/>
    </font>
    <font>
      <b/>
      <sz val="13"/>
      <color theme="1"/>
      <name val="FS Albert Pro"/>
    </font>
    <font>
      <b/>
      <sz val="14"/>
      <color rgb="FF000000"/>
      <name val="FS Albert Pro"/>
    </font>
    <font>
      <b/>
      <sz val="14"/>
      <color rgb="FF333333"/>
      <name val="FS Albert Pro"/>
    </font>
    <font>
      <b/>
      <sz val="18"/>
      <color indexed="63"/>
      <name val="FS Albert Pro"/>
    </font>
    <font>
      <sz val="18"/>
      <name val="FS Albert Pro"/>
    </font>
    <font>
      <b/>
      <sz val="18"/>
      <color indexed="10"/>
      <name val="FS Albert Pro"/>
    </font>
    <font>
      <b/>
      <sz val="20"/>
      <color rgb="FFFF0000"/>
      <name val="FS Albert Pro"/>
    </font>
    <font>
      <b/>
      <sz val="14"/>
      <name val="46,4"/>
      <charset val="204"/>
    </font>
    <font>
      <b/>
      <sz val="16"/>
      <color rgb="FFFF0000"/>
      <name val="Arial"/>
      <family val="2"/>
    </font>
    <font>
      <sz val="16"/>
      <color theme="1"/>
      <name val="Arial"/>
      <family val="2"/>
    </font>
    <font>
      <sz val="18"/>
      <color theme="1"/>
      <name val="FS Albert Pro"/>
    </font>
    <font>
      <b/>
      <sz val="22"/>
      <color indexed="63"/>
      <name val="FS Albert Pro"/>
    </font>
    <font>
      <b/>
      <sz val="26"/>
      <color rgb="FF333333"/>
      <name val="FS Albert Pro"/>
    </font>
  </fonts>
  <fills count="11">
    <fill>
      <patternFill patternType="none"/>
    </fill>
    <fill>
      <patternFill patternType="gray125"/>
    </fill>
    <fill>
      <patternFill patternType="solid">
        <fgColor indexed="5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rgb="FFBDD7EE"/>
        <bgColor indexed="64"/>
      </patternFill>
    </fill>
    <fill>
      <patternFill patternType="solid">
        <fgColor rgb="FFFFCD01"/>
        <bgColor indexed="64"/>
      </patternFill>
    </fill>
    <fill>
      <patternFill patternType="solid">
        <fgColor rgb="FFBDD7EE"/>
        <bgColor rgb="FF000000"/>
      </patternFill>
    </fill>
  </fills>
  <borders count="56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medium">
        <color rgb="FF000000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</borders>
  <cellStyleXfs count="9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9" fillId="0" borderId="0" applyNumberFormat="0" applyFill="0" applyBorder="0" applyAlignment="0" applyProtection="0"/>
    <xf numFmtId="0" fontId="2" fillId="0" borderId="0"/>
    <xf numFmtId="43" fontId="2" fillId="0" borderId="0" applyFont="0" applyFill="0" applyBorder="0" applyAlignment="0" applyProtection="0"/>
  </cellStyleXfs>
  <cellXfs count="809">
    <xf numFmtId="0" fontId="0" fillId="0" borderId="0" xfId="0"/>
    <xf numFmtId="0" fontId="3" fillId="0" borderId="0" xfId="0" applyFont="1"/>
    <xf numFmtId="0" fontId="4" fillId="0" borderId="0" xfId="0" applyFont="1"/>
    <xf numFmtId="49" fontId="5" fillId="0" borderId="0" xfId="0" applyNumberFormat="1" applyFont="1"/>
    <xf numFmtId="0" fontId="6" fillId="0" borderId="0" xfId="0" applyFont="1" applyBorder="1" applyAlignment="1">
      <alignment horizontal="left"/>
    </xf>
    <xf numFmtId="0" fontId="7" fillId="0" borderId="0" xfId="0" applyFont="1" applyAlignment="1">
      <alignment horizontal="center"/>
    </xf>
    <xf numFmtId="49" fontId="7" fillId="0" borderId="0" xfId="0" applyNumberFormat="1" applyFont="1" applyAlignment="1">
      <alignment horizontal="center"/>
    </xf>
    <xf numFmtId="9" fontId="7" fillId="0" borderId="0" xfId="2" applyNumberFormat="1" applyFont="1" applyAlignment="1">
      <alignment horizontal="center"/>
    </xf>
    <xf numFmtId="0" fontId="8" fillId="0" borderId="0" xfId="0" applyFont="1"/>
    <xf numFmtId="0" fontId="8" fillId="0" borderId="0" xfId="0" applyFont="1" applyAlignment="1">
      <alignment horizontal="center"/>
    </xf>
    <xf numFmtId="49" fontId="8" fillId="0" borderId="0" xfId="0" applyNumberFormat="1" applyFont="1" applyAlignment="1">
      <alignment horizontal="center"/>
    </xf>
    <xf numFmtId="9" fontId="8" fillId="0" borderId="0" xfId="2" applyNumberFormat="1" applyFont="1" applyAlignment="1">
      <alignment horizontal="center"/>
    </xf>
    <xf numFmtId="0" fontId="10" fillId="0" borderId="0" xfId="0" applyFont="1"/>
    <xf numFmtId="0" fontId="11" fillId="0" borderId="0" xfId="0" applyFont="1" applyBorder="1" applyAlignment="1">
      <alignment horizontal="center"/>
    </xf>
    <xf numFmtId="49" fontId="11" fillId="0" borderId="0" xfId="0" applyNumberFormat="1" applyFont="1" applyBorder="1" applyAlignment="1">
      <alignment horizontal="center"/>
    </xf>
    <xf numFmtId="0" fontId="12" fillId="0" borderId="0" xfId="0" applyFont="1" applyAlignment="1">
      <alignment horizontal="center"/>
    </xf>
    <xf numFmtId="9" fontId="12" fillId="0" borderId="0" xfId="2" applyNumberFormat="1" applyFont="1" applyAlignment="1">
      <alignment horizontal="center"/>
    </xf>
    <xf numFmtId="0" fontId="13" fillId="0" borderId="0" xfId="0" applyFont="1"/>
    <xf numFmtId="0" fontId="14" fillId="0" borderId="0" xfId="0" applyFont="1"/>
    <xf numFmtId="0" fontId="15" fillId="3" borderId="7" xfId="0" applyFont="1" applyFill="1" applyBorder="1" applyAlignment="1">
      <alignment wrapText="1"/>
    </xf>
    <xf numFmtId="0" fontId="13" fillId="0" borderId="8" xfId="0" applyFont="1" applyBorder="1" applyAlignment="1">
      <alignment horizontal="center"/>
    </xf>
    <xf numFmtId="49" fontId="15" fillId="3" borderId="9" xfId="0" applyNumberFormat="1" applyFont="1" applyFill="1" applyBorder="1" applyAlignment="1">
      <alignment horizontal="center" wrapText="1"/>
    </xf>
    <xf numFmtId="0" fontId="15" fillId="3" borderId="10" xfId="0" applyFont="1" applyFill="1" applyBorder="1" applyAlignment="1">
      <alignment wrapText="1"/>
    </xf>
    <xf numFmtId="0" fontId="13" fillId="0" borderId="11" xfId="0" applyFont="1" applyBorder="1" applyAlignment="1">
      <alignment horizontal="center"/>
    </xf>
    <xf numFmtId="49" fontId="15" fillId="3" borderId="12" xfId="0" applyNumberFormat="1" applyFont="1" applyFill="1" applyBorder="1" applyAlignment="1">
      <alignment horizontal="center" wrapText="1"/>
    </xf>
    <xf numFmtId="0" fontId="15" fillId="3" borderId="13" xfId="0" applyFont="1" applyFill="1" applyBorder="1" applyAlignment="1">
      <alignment wrapText="1"/>
    </xf>
    <xf numFmtId="0" fontId="13" fillId="0" borderId="0" xfId="0" applyFont="1" applyBorder="1"/>
    <xf numFmtId="0" fontId="13" fillId="0" borderId="0" xfId="0" applyFont="1" applyBorder="1" applyAlignment="1">
      <alignment horizontal="center"/>
    </xf>
    <xf numFmtId="49" fontId="13" fillId="0" borderId="0" xfId="0" applyNumberFormat="1" applyFont="1" applyBorder="1" applyAlignment="1">
      <alignment horizontal="center"/>
    </xf>
    <xf numFmtId="0" fontId="14" fillId="0" borderId="0" xfId="0" applyFont="1" applyAlignment="1">
      <alignment horizontal="center"/>
    </xf>
    <xf numFmtId="49" fontId="14" fillId="0" borderId="0" xfId="0" applyNumberFormat="1" applyFont="1" applyAlignment="1">
      <alignment horizontal="center"/>
    </xf>
    <xf numFmtId="0" fontId="11" fillId="0" borderId="16" xfId="0" applyFont="1" applyBorder="1" applyAlignment="1">
      <alignment vertical="center" wrapText="1"/>
    </xf>
    <xf numFmtId="0" fontId="13" fillId="0" borderId="19" xfId="0" applyFont="1" applyBorder="1" applyAlignment="1">
      <alignment vertical="center" wrapText="1"/>
    </xf>
    <xf numFmtId="0" fontId="13" fillId="0" borderId="11" xfId="0" applyFont="1" applyBorder="1" applyAlignment="1">
      <alignment horizontal="center" vertical="center" wrapText="1"/>
    </xf>
    <xf numFmtId="0" fontId="13" fillId="0" borderId="11" xfId="0" applyNumberFormat="1" applyFont="1" applyBorder="1" applyAlignment="1">
      <alignment horizontal="center" vertical="center" wrapText="1"/>
    </xf>
    <xf numFmtId="4" fontId="13" fillId="0" borderId="11" xfId="0" applyNumberFormat="1" applyFont="1" applyBorder="1" applyAlignment="1">
      <alignment horizontal="center" vertical="center" wrapText="1"/>
    </xf>
    <xf numFmtId="9" fontId="13" fillId="0" borderId="11" xfId="2" applyNumberFormat="1" applyFont="1" applyBorder="1" applyAlignment="1">
      <alignment horizontal="center" vertical="center" wrapText="1"/>
    </xf>
    <xf numFmtId="164" fontId="13" fillId="0" borderId="11" xfId="0" applyNumberFormat="1" applyFont="1" applyBorder="1" applyAlignment="1">
      <alignment horizontal="center" vertical="center" wrapText="1"/>
    </xf>
    <xf numFmtId="164" fontId="13" fillId="0" borderId="12" xfId="0" applyNumberFormat="1" applyFont="1" applyBorder="1" applyAlignment="1">
      <alignment horizontal="center" vertical="center" wrapText="1"/>
    </xf>
    <xf numFmtId="0" fontId="7" fillId="0" borderId="11" xfId="0" applyFont="1" applyBorder="1" applyAlignment="1">
      <alignment horizontal="center" vertical="center" wrapText="1"/>
    </xf>
    <xf numFmtId="0" fontId="7" fillId="4" borderId="10" xfId="0" applyFont="1" applyFill="1" applyBorder="1" applyAlignment="1">
      <alignment horizontal="left" vertical="center" wrapText="1" readingOrder="1"/>
    </xf>
    <xf numFmtId="0" fontId="7" fillId="0" borderId="11" xfId="0" applyFont="1" applyBorder="1" applyAlignment="1">
      <alignment horizontal="center" vertical="center" wrapText="1" readingOrder="1"/>
    </xf>
    <xf numFmtId="0" fontId="17" fillId="4" borderId="11" xfId="0" applyNumberFormat="1" applyFont="1" applyFill="1" applyBorder="1" applyAlignment="1">
      <alignment horizontal="center" vertical="center" wrapText="1" readingOrder="1"/>
    </xf>
    <xf numFmtId="0" fontId="13" fillId="0" borderId="11" xfId="0" applyNumberFormat="1" applyFont="1" applyBorder="1" applyAlignment="1">
      <alignment horizontal="center" vertical="center" wrapText="1" readingOrder="1"/>
    </xf>
    <xf numFmtId="9" fontId="13" fillId="0" borderId="11" xfId="2" applyNumberFormat="1" applyFont="1" applyBorder="1" applyAlignment="1">
      <alignment horizontal="center" vertical="center" wrapText="1" readingOrder="1"/>
    </xf>
    <xf numFmtId="0" fontId="17" fillId="4" borderId="10" xfId="0" applyFont="1" applyFill="1" applyBorder="1" applyAlignment="1">
      <alignment horizontal="left" vertical="center" wrapText="1" readingOrder="1"/>
    </xf>
    <xf numFmtId="0" fontId="7" fillId="4" borderId="11" xfId="0" applyFont="1" applyFill="1" applyBorder="1" applyAlignment="1">
      <alignment horizontal="center" vertical="center" wrapText="1" readingOrder="1"/>
    </xf>
    <xf numFmtId="0" fontId="17" fillId="4" borderId="11" xfId="0" applyFont="1" applyFill="1" applyBorder="1" applyAlignment="1">
      <alignment horizontal="center" vertical="center" wrapText="1" readingOrder="1"/>
    </xf>
    <xf numFmtId="0" fontId="13" fillId="2" borderId="13" xfId="0" applyFont="1" applyFill="1" applyBorder="1"/>
    <xf numFmtId="0" fontId="14" fillId="2" borderId="14" xfId="0" applyFont="1" applyFill="1" applyBorder="1" applyAlignment="1">
      <alignment horizontal="center"/>
    </xf>
    <xf numFmtId="49" fontId="13" fillId="2" borderId="14" xfId="0" applyNumberFormat="1" applyFont="1" applyFill="1" applyBorder="1" applyAlignment="1">
      <alignment horizontal="center"/>
    </xf>
    <xf numFmtId="165" fontId="13" fillId="2" borderId="14" xfId="0" applyNumberFormat="1" applyFont="1" applyFill="1" applyBorder="1" applyAlignment="1">
      <alignment horizontal="center"/>
    </xf>
    <xf numFmtId="165" fontId="18" fillId="2" borderId="14" xfId="0" applyNumberFormat="1" applyFont="1" applyFill="1" applyBorder="1" applyAlignment="1">
      <alignment horizontal="center"/>
    </xf>
    <xf numFmtId="9" fontId="18" fillId="2" borderId="14" xfId="2" applyNumberFormat="1" applyFont="1" applyFill="1" applyBorder="1" applyAlignment="1">
      <alignment horizontal="center"/>
    </xf>
    <xf numFmtId="164" fontId="13" fillId="2" borderId="14" xfId="0" applyNumberFormat="1" applyFont="1" applyFill="1" applyBorder="1" applyAlignment="1">
      <alignment horizontal="center"/>
    </xf>
    <xf numFmtId="164" fontId="13" fillId="2" borderId="15" xfId="0" applyNumberFormat="1" applyFont="1" applyFill="1" applyBorder="1" applyAlignment="1">
      <alignment horizontal="center"/>
    </xf>
    <xf numFmtId="9" fontId="7" fillId="0" borderId="0" xfId="0" applyNumberFormat="1" applyFont="1" applyAlignment="1">
      <alignment horizontal="center"/>
    </xf>
    <xf numFmtId="9" fontId="8" fillId="0" borderId="0" xfId="0" applyNumberFormat="1" applyFont="1" applyAlignment="1">
      <alignment horizontal="center"/>
    </xf>
    <xf numFmtId="9" fontId="12" fillId="0" borderId="0" xfId="0" applyNumberFormat="1" applyFont="1" applyAlignment="1">
      <alignment horizontal="center"/>
    </xf>
    <xf numFmtId="0" fontId="15" fillId="3" borderId="9" xfId="0" applyNumberFormat="1" applyFont="1" applyFill="1" applyBorder="1" applyAlignment="1">
      <alignment horizontal="center" wrapText="1"/>
    </xf>
    <xf numFmtId="0" fontId="15" fillId="3" borderId="12" xfId="0" applyNumberFormat="1" applyFont="1" applyFill="1" applyBorder="1" applyAlignment="1">
      <alignment horizontal="center" wrapText="1"/>
    </xf>
    <xf numFmtId="49" fontId="14" fillId="0" borderId="0" xfId="0" applyNumberFormat="1" applyFont="1" applyBorder="1" applyAlignment="1">
      <alignment horizontal="center"/>
    </xf>
    <xf numFmtId="0" fontId="11" fillId="0" borderId="16" xfId="0" applyFont="1" applyBorder="1" applyAlignment="1">
      <alignment vertical="distributed"/>
    </xf>
    <xf numFmtId="0" fontId="13" fillId="0" borderId="10" xfId="0" applyFont="1" applyBorder="1" applyAlignment="1">
      <alignment vertical="center" wrapText="1"/>
    </xf>
    <xf numFmtId="1" fontId="13" fillId="0" borderId="11" xfId="0" applyNumberFormat="1" applyFont="1" applyBorder="1" applyAlignment="1">
      <alignment horizontal="center" vertical="center" wrapText="1"/>
    </xf>
    <xf numFmtId="9" fontId="13" fillId="0" borderId="11" xfId="0" applyNumberFormat="1" applyFont="1" applyBorder="1" applyAlignment="1">
      <alignment horizontal="center" vertical="center" wrapText="1"/>
    </xf>
    <xf numFmtId="0" fontId="4" fillId="0" borderId="0" xfId="0" applyFont="1" applyAlignment="1">
      <alignment vertical="center" wrapText="1"/>
    </xf>
    <xf numFmtId="49" fontId="13" fillId="0" borderId="11" xfId="0" applyNumberFormat="1" applyFont="1" applyBorder="1" applyAlignment="1">
      <alignment horizontal="center" vertical="center" wrapText="1"/>
    </xf>
    <xf numFmtId="0" fontId="7" fillId="0" borderId="10" xfId="0" applyFont="1" applyBorder="1" applyAlignment="1">
      <alignment vertical="center" wrapText="1"/>
    </xf>
    <xf numFmtId="0" fontId="7" fillId="0" borderId="11" xfId="0" applyNumberFormat="1" applyFont="1" applyBorder="1" applyAlignment="1">
      <alignment horizontal="center" vertical="center" wrapText="1"/>
    </xf>
    <xf numFmtId="0" fontId="7" fillId="0" borderId="10" xfId="0" applyFont="1" applyBorder="1" applyAlignment="1">
      <alignment horizontal="left" vertical="center" wrapText="1"/>
    </xf>
    <xf numFmtId="0" fontId="7" fillId="0" borderId="19" xfId="0" applyFont="1" applyBorder="1" applyAlignment="1">
      <alignment horizontal="center" vertical="center" wrapText="1" readingOrder="1"/>
    </xf>
    <xf numFmtId="9" fontId="18" fillId="2" borderId="14" xfId="0" applyNumberFormat="1" applyFont="1" applyFill="1" applyBorder="1" applyAlignment="1">
      <alignment horizontal="center"/>
    </xf>
    <xf numFmtId="9" fontId="7" fillId="0" borderId="0" xfId="2" applyFont="1" applyAlignment="1">
      <alignment horizontal="center"/>
    </xf>
    <xf numFmtId="9" fontId="8" fillId="0" borderId="0" xfId="2" applyFont="1" applyAlignment="1">
      <alignment horizontal="center"/>
    </xf>
    <xf numFmtId="9" fontId="12" fillId="0" borderId="0" xfId="2" applyFont="1" applyAlignment="1">
      <alignment horizontal="center"/>
    </xf>
    <xf numFmtId="9" fontId="13" fillId="0" borderId="11" xfId="2" applyFont="1" applyBorder="1" applyAlignment="1">
      <alignment horizontal="center" vertical="center" wrapText="1"/>
    </xf>
    <xf numFmtId="0" fontId="7" fillId="0" borderId="0" xfId="0" applyFont="1" applyAlignment="1">
      <alignment vertical="center" wrapText="1"/>
    </xf>
    <xf numFmtId="0" fontId="7" fillId="0" borderId="11" xfId="0" applyFont="1" applyBorder="1" applyAlignment="1">
      <alignment horizontal="left" vertical="center" wrapText="1"/>
    </xf>
    <xf numFmtId="0" fontId="7" fillId="0" borderId="11" xfId="0" applyFont="1" applyBorder="1" applyAlignment="1">
      <alignment vertical="center" wrapText="1"/>
    </xf>
    <xf numFmtId="9" fontId="18" fillId="2" borderId="14" xfId="2" applyFont="1" applyFill="1" applyBorder="1" applyAlignment="1">
      <alignment horizontal="center"/>
    </xf>
    <xf numFmtId="4" fontId="13" fillId="0" borderId="0" xfId="0" applyNumberFormat="1" applyFont="1" applyBorder="1" applyAlignment="1">
      <alignment horizontal="center"/>
    </xf>
    <xf numFmtId="3" fontId="13" fillId="0" borderId="0" xfId="0" applyNumberFormat="1" applyFont="1" applyBorder="1" applyAlignment="1">
      <alignment horizontal="center"/>
    </xf>
    <xf numFmtId="9" fontId="13" fillId="0" borderId="0" xfId="0" applyNumberFormat="1" applyFont="1" applyBorder="1" applyAlignment="1">
      <alignment horizontal="center"/>
    </xf>
    <xf numFmtId="4" fontId="7" fillId="0" borderId="0" xfId="0" applyNumberFormat="1" applyFont="1" applyBorder="1" applyAlignment="1">
      <alignment horizontal="center"/>
    </xf>
    <xf numFmtId="0" fontId="6" fillId="0" borderId="0" xfId="3" applyFont="1" applyBorder="1" applyAlignment="1">
      <alignment horizontal="left"/>
    </xf>
    <xf numFmtId="0" fontId="7" fillId="0" borderId="0" xfId="3" applyFont="1"/>
    <xf numFmtId="0" fontId="8" fillId="0" borderId="0" xfId="3" applyFont="1"/>
    <xf numFmtId="0" fontId="12" fillId="0" borderId="0" xfId="3" applyFont="1"/>
    <xf numFmtId="0" fontId="13" fillId="0" borderId="0" xfId="3" applyFont="1" applyBorder="1"/>
    <xf numFmtId="0" fontId="14" fillId="0" borderId="0" xfId="3" applyFont="1"/>
    <xf numFmtId="0" fontId="13" fillId="0" borderId="11" xfId="3" applyFont="1" applyBorder="1" applyAlignment="1">
      <alignment horizontal="center" vertical="center" wrapText="1"/>
    </xf>
    <xf numFmtId="10" fontId="13" fillId="0" borderId="11" xfId="3" applyNumberFormat="1" applyFont="1" applyBorder="1" applyAlignment="1">
      <alignment horizontal="center" vertical="center" wrapText="1"/>
    </xf>
    <xf numFmtId="164" fontId="13" fillId="0" borderId="11" xfId="3" applyNumberFormat="1" applyFont="1" applyBorder="1" applyAlignment="1">
      <alignment horizontal="center" vertical="center" wrapText="1"/>
    </xf>
    <xf numFmtId="164" fontId="13" fillId="0" borderId="12" xfId="3" applyNumberFormat="1" applyFont="1" applyBorder="1" applyAlignment="1">
      <alignment horizontal="center" vertical="center" wrapText="1"/>
    </xf>
    <xf numFmtId="0" fontId="13" fillId="0" borderId="11" xfId="3" applyNumberFormat="1" applyFont="1" applyBorder="1" applyAlignment="1">
      <alignment horizontal="center" vertical="center" wrapText="1"/>
    </xf>
    <xf numFmtId="0" fontId="13" fillId="0" borderId="11" xfId="0" applyNumberFormat="1" applyFont="1" applyFill="1" applyBorder="1" applyAlignment="1">
      <alignment horizontal="center" vertical="center" wrapText="1"/>
    </xf>
    <xf numFmtId="49" fontId="7" fillId="0" borderId="11" xfId="0" applyNumberFormat="1" applyFont="1" applyBorder="1" applyAlignment="1">
      <alignment horizontal="center" vertical="center" wrapText="1"/>
    </xf>
    <xf numFmtId="10" fontId="7" fillId="0" borderId="11" xfId="0" applyNumberFormat="1" applyFont="1" applyBorder="1" applyAlignment="1">
      <alignment horizontal="center" vertical="center" wrapText="1"/>
    </xf>
    <xf numFmtId="0" fontId="7" fillId="0" borderId="11" xfId="0" applyNumberFormat="1" applyFont="1" applyFill="1" applyBorder="1" applyAlignment="1">
      <alignment horizontal="center" vertical="center" wrapText="1"/>
    </xf>
    <xf numFmtId="0" fontId="7" fillId="0" borderId="11" xfId="3" applyNumberFormat="1" applyFont="1" applyBorder="1" applyAlignment="1">
      <alignment horizontal="center" vertical="center" wrapText="1"/>
    </xf>
    <xf numFmtId="0" fontId="7" fillId="0" borderId="11" xfId="4" applyNumberFormat="1" applyFont="1" applyFill="1" applyBorder="1" applyAlignment="1">
      <alignment horizontal="center" vertical="center" wrapText="1"/>
    </xf>
    <xf numFmtId="49" fontId="7" fillId="0" borderId="11" xfId="0" applyNumberFormat="1" applyFont="1" applyFill="1" applyBorder="1" applyAlignment="1">
      <alignment horizontal="center" vertical="center" wrapText="1"/>
    </xf>
    <xf numFmtId="49" fontId="7" fillId="0" borderId="11" xfId="3" applyNumberFormat="1" applyFont="1" applyBorder="1" applyAlignment="1">
      <alignment horizontal="center" vertical="center" wrapText="1"/>
    </xf>
    <xf numFmtId="0" fontId="7" fillId="4" borderId="11" xfId="0" applyFont="1" applyFill="1" applyBorder="1" applyAlignment="1">
      <alignment horizontal="center" vertical="center" wrapText="1"/>
    </xf>
    <xf numFmtId="0" fontId="13" fillId="0" borderId="11" xfId="0" applyFont="1" applyBorder="1" applyAlignment="1">
      <alignment horizontal="left" vertical="center" wrapText="1"/>
    </xf>
    <xf numFmtId="0" fontId="7" fillId="0" borderId="27" xfId="0" applyFont="1" applyBorder="1" applyAlignment="1">
      <alignment horizontal="center" vertical="center" wrapText="1"/>
    </xf>
    <xf numFmtId="49" fontId="7" fillId="0" borderId="27" xfId="0" applyNumberFormat="1" applyFont="1" applyBorder="1" applyAlignment="1">
      <alignment horizontal="center" vertical="center" wrapText="1"/>
    </xf>
    <xf numFmtId="0" fontId="7" fillId="0" borderId="11" xfId="4" applyFont="1" applyFill="1" applyBorder="1" applyAlignment="1">
      <alignment horizontal="left" vertical="center" wrapText="1"/>
    </xf>
    <xf numFmtId="0" fontId="7" fillId="0" borderId="18" xfId="0" applyFont="1" applyBorder="1" applyAlignment="1">
      <alignment horizontal="center" vertical="center" wrapText="1"/>
    </xf>
    <xf numFmtId="0" fontId="7" fillId="0" borderId="11" xfId="3" applyFont="1" applyBorder="1" applyAlignment="1">
      <alignment horizontal="center" vertical="center" wrapText="1"/>
    </xf>
    <xf numFmtId="49" fontId="7" fillId="0" borderId="11" xfId="4" applyNumberFormat="1" applyFont="1" applyFill="1" applyBorder="1" applyAlignment="1">
      <alignment horizontal="center" vertical="center" wrapText="1"/>
    </xf>
    <xf numFmtId="0" fontId="21" fillId="0" borderId="0" xfId="3" applyFont="1"/>
    <xf numFmtId="4" fontId="7" fillId="0" borderId="0" xfId="3" applyNumberFormat="1" applyFont="1" applyBorder="1"/>
    <xf numFmtId="0" fontId="7" fillId="0" borderId="0" xfId="0" applyFont="1"/>
    <xf numFmtId="10" fontId="7" fillId="0" borderId="0" xfId="0" applyNumberFormat="1" applyFont="1" applyAlignment="1">
      <alignment horizontal="center"/>
    </xf>
    <xf numFmtId="10" fontId="8" fillId="0" borderId="0" xfId="0" applyNumberFormat="1" applyFont="1" applyAlignment="1">
      <alignment horizontal="center"/>
    </xf>
    <xf numFmtId="0" fontId="19" fillId="0" borderId="0" xfId="0" applyFont="1"/>
    <xf numFmtId="0" fontId="12" fillId="0" borderId="0" xfId="0" applyFont="1"/>
    <xf numFmtId="0" fontId="8" fillId="3" borderId="0" xfId="0" applyFont="1" applyFill="1"/>
    <xf numFmtId="0" fontId="8" fillId="3" borderId="0" xfId="0" applyFont="1" applyFill="1" applyAlignment="1">
      <alignment horizontal="center"/>
    </xf>
    <xf numFmtId="0" fontId="11" fillId="0" borderId="0" xfId="0" applyFont="1" applyBorder="1"/>
    <xf numFmtId="49" fontId="12" fillId="0" borderId="0" xfId="0" applyNumberFormat="1" applyFont="1" applyAlignment="1">
      <alignment horizontal="center"/>
    </xf>
    <xf numFmtId="10" fontId="12" fillId="0" borderId="0" xfId="0" applyNumberFormat="1" applyFont="1" applyAlignment="1">
      <alignment horizontal="center"/>
    </xf>
    <xf numFmtId="0" fontId="11" fillId="0" borderId="0" xfId="0" applyFont="1"/>
    <xf numFmtId="0" fontId="13" fillId="3" borderId="9" xfId="0" applyFont="1" applyFill="1" applyBorder="1" applyAlignment="1">
      <alignment horizontal="center" vertical="center" wrapText="1"/>
    </xf>
    <xf numFmtId="0" fontId="13" fillId="3" borderId="12" xfId="0" applyFont="1" applyFill="1" applyBorder="1" applyAlignment="1">
      <alignment horizontal="center" vertical="center" wrapText="1"/>
    </xf>
    <xf numFmtId="0" fontId="13" fillId="3" borderId="0" xfId="0" applyFont="1" applyFill="1" applyBorder="1" applyAlignment="1">
      <alignment horizontal="left" vertical="center" wrapText="1"/>
    </xf>
    <xf numFmtId="0" fontId="21" fillId="0" borderId="0" xfId="0" applyFont="1"/>
    <xf numFmtId="0" fontId="13" fillId="0" borderId="10" xfId="0" applyFont="1" applyBorder="1" applyAlignment="1">
      <alignment horizontal="left" vertical="center" wrapText="1"/>
    </xf>
    <xf numFmtId="10" fontId="13" fillId="0" borderId="11" xfId="0" applyNumberFormat="1" applyFont="1" applyBorder="1" applyAlignment="1">
      <alignment horizontal="center" vertical="center" wrapText="1"/>
    </xf>
    <xf numFmtId="0" fontId="13" fillId="0" borderId="10" xfId="4" applyFont="1" applyFill="1" applyBorder="1" applyAlignment="1">
      <alignment horizontal="left" vertical="center" wrapText="1"/>
    </xf>
    <xf numFmtId="0" fontId="13" fillId="0" borderId="11" xfId="4" applyFont="1" applyFill="1" applyBorder="1" applyAlignment="1">
      <alignment horizontal="center" vertical="center" wrapText="1"/>
    </xf>
    <xf numFmtId="49" fontId="13" fillId="0" borderId="11" xfId="4" applyNumberFormat="1" applyFont="1" applyFill="1" applyBorder="1" applyAlignment="1">
      <alignment horizontal="center" vertical="center" wrapText="1"/>
    </xf>
    <xf numFmtId="0" fontId="13" fillId="0" borderId="11" xfId="4" applyNumberFormat="1" applyFont="1" applyFill="1" applyBorder="1" applyAlignment="1">
      <alignment horizontal="center" vertical="center" wrapText="1"/>
    </xf>
    <xf numFmtId="0" fontId="7" fillId="0" borderId="27" xfId="0" applyFont="1" applyBorder="1" applyAlignment="1">
      <alignment horizontal="left" vertical="center" wrapText="1"/>
    </xf>
    <xf numFmtId="0" fontId="7" fillId="4" borderId="10" xfId="0" applyFont="1" applyFill="1" applyBorder="1" applyAlignment="1">
      <alignment vertical="center" wrapText="1"/>
    </xf>
    <xf numFmtId="0" fontId="7" fillId="4" borderId="11" xfId="0" applyNumberFormat="1" applyFont="1" applyFill="1" applyBorder="1" applyAlignment="1">
      <alignment horizontal="center" vertical="center" wrapText="1"/>
    </xf>
    <xf numFmtId="0" fontId="7" fillId="0" borderId="11" xfId="4" applyFont="1" applyFill="1" applyBorder="1" applyAlignment="1">
      <alignment horizontal="center" vertical="center" wrapText="1"/>
    </xf>
    <xf numFmtId="0" fontId="7" fillId="0" borderId="10" xfId="4" applyFont="1" applyFill="1" applyBorder="1" applyAlignment="1">
      <alignment horizontal="left" vertical="center" wrapText="1"/>
    </xf>
    <xf numFmtId="0" fontId="7" fillId="0" borderId="10" xfId="0" applyFont="1" applyBorder="1" applyAlignment="1">
      <alignment horizontal="left" vertical="center"/>
    </xf>
    <xf numFmtId="0" fontId="22" fillId="0" borderId="0" xfId="0" applyFont="1" applyBorder="1"/>
    <xf numFmtId="0" fontId="6" fillId="0" borderId="0" xfId="0" applyFont="1" applyBorder="1"/>
    <xf numFmtId="4" fontId="6" fillId="0" borderId="0" xfId="0" applyNumberFormat="1" applyFont="1" applyBorder="1"/>
    <xf numFmtId="49" fontId="6" fillId="0" borderId="0" xfId="0" applyNumberFormat="1" applyFont="1" applyBorder="1" applyAlignment="1">
      <alignment horizontal="center"/>
    </xf>
    <xf numFmtId="10" fontId="6" fillId="0" borderId="0" xfId="0" applyNumberFormat="1" applyFont="1" applyBorder="1" applyAlignment="1">
      <alignment horizontal="center"/>
    </xf>
    <xf numFmtId="4" fontId="7" fillId="0" borderId="0" xfId="0" applyNumberFormat="1" applyFont="1" applyBorder="1"/>
    <xf numFmtId="10" fontId="14" fillId="0" borderId="0" xfId="0" applyNumberFormat="1" applyFont="1" applyAlignment="1">
      <alignment horizontal="center"/>
    </xf>
    <xf numFmtId="0" fontId="6" fillId="0" borderId="0" xfId="0" applyFont="1"/>
    <xf numFmtId="3" fontId="15" fillId="3" borderId="0" xfId="0" applyNumberFormat="1" applyFont="1" applyFill="1" applyBorder="1" applyAlignment="1">
      <alignment horizontal="center" wrapText="1"/>
    </xf>
    <xf numFmtId="49" fontId="15" fillId="3" borderId="0" xfId="0" applyNumberFormat="1" applyFont="1" applyFill="1" applyBorder="1" applyAlignment="1">
      <alignment horizontal="center" wrapText="1"/>
    </xf>
    <xf numFmtId="0" fontId="16" fillId="0" borderId="0" xfId="0" applyFont="1"/>
    <xf numFmtId="10" fontId="7" fillId="0" borderId="0" xfId="0" applyNumberFormat="1" applyFont="1"/>
    <xf numFmtId="10" fontId="8" fillId="0" borderId="0" xfId="0" applyNumberFormat="1" applyFont="1"/>
    <xf numFmtId="10" fontId="12" fillId="0" borderId="0" xfId="0" applyNumberFormat="1" applyFont="1"/>
    <xf numFmtId="0" fontId="15" fillId="3" borderId="7" xfId="0" applyFont="1" applyFill="1" applyBorder="1" applyAlignment="1">
      <alignment vertical="center" wrapText="1"/>
    </xf>
    <xf numFmtId="0" fontId="13" fillId="0" borderId="8" xfId="0" applyFont="1" applyBorder="1" applyAlignment="1">
      <alignment horizontal="center" vertical="center"/>
    </xf>
    <xf numFmtId="0" fontId="15" fillId="3" borderId="10" xfId="0" applyFont="1" applyFill="1" applyBorder="1" applyAlignment="1">
      <alignment vertical="center" wrapText="1"/>
    </xf>
    <xf numFmtId="0" fontId="13" fillId="0" borderId="11" xfId="0" applyFont="1" applyBorder="1" applyAlignment="1">
      <alignment horizontal="center" vertical="center"/>
    </xf>
    <xf numFmtId="3" fontId="15" fillId="3" borderId="12" xfId="0" applyNumberFormat="1" applyFont="1" applyFill="1" applyBorder="1" applyAlignment="1">
      <alignment horizontal="center" vertical="center" wrapText="1"/>
    </xf>
    <xf numFmtId="0" fontId="13" fillId="0" borderId="0" xfId="0" applyFont="1" applyBorder="1" applyAlignment="1">
      <alignment horizontal="center" vertical="center"/>
    </xf>
    <xf numFmtId="49" fontId="13" fillId="0" borderId="11" xfId="0" applyNumberFormat="1" applyFont="1" applyFill="1" applyBorder="1" applyAlignment="1">
      <alignment horizontal="center" vertical="center" wrapText="1"/>
    </xf>
    <xf numFmtId="0" fontId="7" fillId="0" borderId="27" xfId="0" applyNumberFormat="1" applyFont="1" applyBorder="1" applyAlignment="1">
      <alignment horizontal="center" vertical="center" wrapText="1"/>
    </xf>
    <xf numFmtId="0" fontId="7" fillId="0" borderId="26" xfId="4" applyFont="1" applyFill="1" applyBorder="1" applyAlignment="1">
      <alignment horizontal="left" vertical="center" wrapText="1"/>
    </xf>
    <xf numFmtId="0" fontId="7" fillId="0" borderId="18" xfId="0" applyNumberFormat="1" applyFont="1" applyBorder="1" applyAlignment="1">
      <alignment horizontal="center" vertical="center" wrapText="1"/>
    </xf>
    <xf numFmtId="0" fontId="13" fillId="2" borderId="14" xfId="0" applyFont="1" applyFill="1" applyBorder="1" applyAlignment="1">
      <alignment horizontal="center"/>
    </xf>
    <xf numFmtId="0" fontId="18" fillId="2" borderId="14" xfId="0" applyNumberFormat="1" applyFont="1" applyFill="1" applyBorder="1" applyAlignment="1">
      <alignment horizontal="center"/>
    </xf>
    <xf numFmtId="0" fontId="13" fillId="0" borderId="0" xfId="0" applyFont="1" applyAlignment="1">
      <alignment horizontal="center"/>
    </xf>
    <xf numFmtId="0" fontId="19" fillId="0" borderId="0" xfId="0" applyFont="1" applyAlignment="1">
      <alignment horizontal="center"/>
    </xf>
    <xf numFmtId="0" fontId="11" fillId="0" borderId="0" xfId="0" applyFont="1" applyAlignment="1">
      <alignment horizontal="center"/>
    </xf>
    <xf numFmtId="0" fontId="6" fillId="0" borderId="0" xfId="0" applyFont="1" applyBorder="1" applyAlignment="1">
      <alignment horizontal="center"/>
    </xf>
    <xf numFmtId="0" fontId="12" fillId="0" borderId="0" xfId="0" applyFont="1" applyAlignment="1">
      <alignment horizontal="center" vertical="center" wrapText="1"/>
    </xf>
    <xf numFmtId="10" fontId="12" fillId="0" borderId="0" xfId="0" applyNumberFormat="1" applyFont="1" applyAlignment="1">
      <alignment horizontal="center" vertical="center" wrapText="1"/>
    </xf>
    <xf numFmtId="0" fontId="11" fillId="0" borderId="0" xfId="0" applyFont="1" applyAlignment="1">
      <alignment horizontal="center" vertical="center" wrapText="1"/>
    </xf>
    <xf numFmtId="0" fontId="15" fillId="3" borderId="0" xfId="0" applyFont="1" applyFill="1" applyBorder="1" applyAlignment="1">
      <alignment horizontal="left" vertical="center" wrapText="1"/>
    </xf>
    <xf numFmtId="0" fontId="7" fillId="3" borderId="10" xfId="0" applyFont="1" applyFill="1" applyBorder="1" applyAlignment="1">
      <alignment horizontal="left" vertical="center" wrapText="1"/>
    </xf>
    <xf numFmtId="0" fontId="7" fillId="3" borderId="11" xfId="0" applyNumberFormat="1" applyFont="1" applyFill="1" applyBorder="1" applyAlignment="1">
      <alignment horizontal="center" vertical="center" wrapText="1"/>
    </xf>
    <xf numFmtId="0" fontId="7" fillId="0" borderId="29" xfId="0" applyFont="1" applyBorder="1" applyAlignment="1">
      <alignment horizontal="left" vertical="center" wrapText="1"/>
    </xf>
    <xf numFmtId="0" fontId="22" fillId="0" borderId="0" xfId="0" applyFont="1" applyBorder="1" applyAlignment="1">
      <alignment horizontal="left"/>
    </xf>
    <xf numFmtId="4" fontId="6" fillId="0" borderId="0" xfId="0" applyNumberFormat="1" applyFont="1" applyBorder="1" applyAlignment="1">
      <alignment horizontal="center"/>
    </xf>
    <xf numFmtId="3" fontId="6" fillId="0" borderId="0" xfId="0" applyNumberFormat="1" applyFont="1" applyBorder="1" applyAlignment="1">
      <alignment horizontal="center"/>
    </xf>
    <xf numFmtId="4" fontId="11" fillId="0" borderId="0" xfId="0" applyNumberFormat="1" applyFont="1" applyBorder="1" applyAlignment="1">
      <alignment horizontal="center"/>
    </xf>
    <xf numFmtId="3" fontId="11" fillId="0" borderId="0" xfId="0" applyNumberFormat="1" applyFont="1" applyBorder="1" applyAlignment="1">
      <alignment horizontal="center"/>
    </xf>
    <xf numFmtId="10" fontId="11" fillId="0" borderId="0" xfId="0" applyNumberFormat="1" applyFont="1" applyBorder="1" applyAlignment="1">
      <alignment horizontal="center"/>
    </xf>
    <xf numFmtId="4" fontId="12" fillId="0" borderId="0" xfId="0" applyNumberFormat="1" applyFont="1" applyBorder="1" applyAlignment="1">
      <alignment horizontal="center"/>
    </xf>
    <xf numFmtId="49" fontId="7" fillId="0" borderId="0" xfId="0" applyNumberFormat="1" applyFont="1"/>
    <xf numFmtId="49" fontId="8" fillId="0" borderId="0" xfId="0" applyNumberFormat="1" applyFont="1"/>
    <xf numFmtId="49" fontId="12" fillId="0" borderId="0" xfId="0" applyNumberFormat="1" applyFont="1"/>
    <xf numFmtId="0" fontId="13" fillId="0" borderId="19" xfId="0" applyNumberFormat="1" applyFont="1" applyBorder="1" applyAlignment="1">
      <alignment horizontal="center" vertical="center" wrapText="1"/>
    </xf>
    <xf numFmtId="10" fontId="13" fillId="0" borderId="19" xfId="0" applyNumberFormat="1" applyFont="1" applyBorder="1" applyAlignment="1">
      <alignment horizontal="center" vertical="center" wrapText="1"/>
    </xf>
    <xf numFmtId="49" fontId="7" fillId="0" borderId="27" xfId="0" applyNumberFormat="1" applyFont="1" applyFill="1" applyBorder="1" applyAlignment="1">
      <alignment horizontal="center" vertical="center" wrapText="1"/>
    </xf>
    <xf numFmtId="0" fontId="7" fillId="0" borderId="27" xfId="0" applyNumberFormat="1" applyFont="1" applyFill="1" applyBorder="1" applyAlignment="1">
      <alignment horizontal="center" vertical="center" wrapText="1"/>
    </xf>
    <xf numFmtId="0" fontId="7" fillId="0" borderId="18" xfId="4" applyFont="1" applyFill="1" applyBorder="1" applyAlignment="1">
      <alignment horizontal="left" vertical="center" wrapText="1"/>
    </xf>
    <xf numFmtId="3" fontId="15" fillId="3" borderId="21" xfId="0" applyNumberFormat="1" applyFont="1" applyFill="1" applyBorder="1" applyAlignment="1">
      <alignment horizontal="center" vertical="center" wrapText="1"/>
    </xf>
    <xf numFmtId="49" fontId="15" fillId="3" borderId="12" xfId="0" applyNumberFormat="1" applyFont="1" applyFill="1" applyBorder="1" applyAlignment="1">
      <alignment horizontal="center" vertical="center" wrapText="1"/>
    </xf>
    <xf numFmtId="0" fontId="15" fillId="3" borderId="12" xfId="0" applyFont="1" applyFill="1" applyBorder="1" applyAlignment="1">
      <alignment horizontal="center" vertical="center" wrapText="1"/>
    </xf>
    <xf numFmtId="0" fontId="15" fillId="3" borderId="28" xfId="0" applyFont="1" applyFill="1" applyBorder="1" applyAlignment="1">
      <alignment horizontal="center" vertical="center" wrapText="1"/>
    </xf>
    <xf numFmtId="0" fontId="15" fillId="3" borderId="0" xfId="0" applyFont="1" applyFill="1" applyBorder="1" applyAlignment="1">
      <alignment wrapText="1"/>
    </xf>
    <xf numFmtId="0" fontId="13" fillId="0" borderId="0" xfId="0" applyFont="1" applyBorder="1" applyAlignment="1">
      <alignment horizontal="center" vertical="center" wrapText="1"/>
    </xf>
    <xf numFmtId="3" fontId="15" fillId="3" borderId="0" xfId="0" applyNumberFormat="1" applyFont="1" applyFill="1" applyBorder="1" applyAlignment="1">
      <alignment horizontal="center" vertical="center" wrapText="1"/>
    </xf>
    <xf numFmtId="0" fontId="13" fillId="0" borderId="27" xfId="0" applyNumberFormat="1" applyFont="1" applyBorder="1" applyAlignment="1">
      <alignment horizontal="center" vertical="center" wrapText="1"/>
    </xf>
    <xf numFmtId="10" fontId="13" fillId="0" borderId="27" xfId="0" applyNumberFormat="1" applyFont="1" applyBorder="1" applyAlignment="1">
      <alignment horizontal="center" vertical="center" wrapText="1"/>
    </xf>
    <xf numFmtId="0" fontId="13" fillId="0" borderId="29" xfId="0" applyFont="1" applyBorder="1" applyAlignment="1">
      <alignment vertical="center" wrapText="1"/>
    </xf>
    <xf numFmtId="0" fontId="7" fillId="0" borderId="29" xfId="0" applyFont="1" applyBorder="1" applyAlignment="1">
      <alignment vertical="center" wrapText="1"/>
    </xf>
    <xf numFmtId="0" fontId="7" fillId="4" borderId="27" xfId="0" applyFont="1" applyFill="1" applyBorder="1" applyAlignment="1">
      <alignment horizontal="center" vertical="center" wrapText="1"/>
    </xf>
    <xf numFmtId="0" fontId="7" fillId="0" borderId="18" xfId="0" applyFont="1" applyBorder="1" applyAlignment="1">
      <alignment horizontal="left" vertical="center" wrapText="1"/>
    </xf>
    <xf numFmtId="0" fontId="14" fillId="4" borderId="0" xfId="0" applyFont="1" applyFill="1" applyBorder="1" applyAlignment="1">
      <alignment horizontal="center"/>
    </xf>
    <xf numFmtId="0" fontId="13" fillId="4" borderId="0" xfId="0" applyFont="1" applyFill="1" applyBorder="1" applyAlignment="1">
      <alignment horizontal="center"/>
    </xf>
    <xf numFmtId="165" fontId="13" fillId="4" borderId="0" xfId="0" applyNumberFormat="1" applyFont="1" applyFill="1" applyBorder="1" applyAlignment="1">
      <alignment horizontal="center"/>
    </xf>
    <xf numFmtId="0" fontId="18" fillId="4" borderId="0" xfId="0" applyNumberFormat="1" applyFont="1" applyFill="1" applyBorder="1" applyAlignment="1">
      <alignment horizontal="center"/>
    </xf>
    <xf numFmtId="10" fontId="18" fillId="4" borderId="0" xfId="0" applyNumberFormat="1" applyFont="1" applyFill="1" applyBorder="1" applyAlignment="1">
      <alignment horizontal="center"/>
    </xf>
    <xf numFmtId="164" fontId="13" fillId="4" borderId="0" xfId="0" applyNumberFormat="1" applyFont="1" applyFill="1" applyBorder="1" applyAlignment="1">
      <alignment horizontal="center"/>
    </xf>
    <xf numFmtId="0" fontId="13" fillId="0" borderId="0" xfId="0" applyFont="1" applyBorder="1" applyAlignment="1">
      <alignment horizontal="fill"/>
    </xf>
    <xf numFmtId="3" fontId="13" fillId="0" borderId="0" xfId="0" applyNumberFormat="1" applyFont="1" applyBorder="1"/>
    <xf numFmtId="10" fontId="13" fillId="0" borderId="0" xfId="0" applyNumberFormat="1" applyFont="1" applyBorder="1"/>
    <xf numFmtId="4" fontId="13" fillId="0" borderId="0" xfId="0" applyNumberFormat="1" applyFont="1" applyBorder="1"/>
    <xf numFmtId="3" fontId="15" fillId="3" borderId="9" xfId="0" applyNumberFormat="1" applyFont="1" applyFill="1" applyBorder="1" applyAlignment="1">
      <alignment horizontal="center" wrapText="1"/>
    </xf>
    <xf numFmtId="3" fontId="15" fillId="3" borderId="21" xfId="0" applyNumberFormat="1" applyFont="1" applyFill="1" applyBorder="1" applyAlignment="1">
      <alignment horizontal="center" wrapText="1"/>
    </xf>
    <xf numFmtId="0" fontId="15" fillId="3" borderId="12" xfId="0" applyFont="1" applyFill="1" applyBorder="1" applyAlignment="1">
      <alignment horizontal="center" wrapText="1"/>
    </xf>
    <xf numFmtId="0" fontId="13" fillId="0" borderId="27" xfId="0" applyFont="1" applyBorder="1" applyAlignment="1">
      <alignment horizontal="center"/>
    </xf>
    <xf numFmtId="49" fontId="15" fillId="3" borderId="28" xfId="0" applyNumberFormat="1" applyFont="1" applyFill="1" applyBorder="1" applyAlignment="1">
      <alignment horizontal="center" wrapText="1"/>
    </xf>
    <xf numFmtId="0" fontId="15" fillId="3" borderId="28" xfId="0" applyFont="1" applyFill="1" applyBorder="1" applyAlignment="1">
      <alignment horizontal="center" wrapText="1"/>
    </xf>
    <xf numFmtId="3" fontId="15" fillId="3" borderId="15" xfId="0" applyNumberFormat="1" applyFont="1" applyFill="1" applyBorder="1" applyAlignment="1">
      <alignment horizontal="center" wrapText="1"/>
    </xf>
    <xf numFmtId="0" fontId="7" fillId="0" borderId="0" xfId="0" applyFont="1" applyBorder="1"/>
    <xf numFmtId="0" fontId="7" fillId="0" borderId="0" xfId="0" applyFont="1" applyBorder="1" applyAlignment="1">
      <alignment horizontal="center"/>
    </xf>
    <xf numFmtId="0" fontId="13" fillId="0" borderId="11" xfId="0" applyFont="1" applyBorder="1" applyAlignment="1">
      <alignment vertical="center" wrapText="1"/>
    </xf>
    <xf numFmtId="0" fontId="7" fillId="0" borderId="26" xfId="0" applyFont="1" applyBorder="1" applyAlignment="1">
      <alignment horizontal="left" vertical="center" wrapText="1"/>
    </xf>
    <xf numFmtId="3" fontId="15" fillId="3" borderId="12" xfId="0" applyNumberFormat="1" applyFont="1" applyFill="1" applyBorder="1" applyAlignment="1">
      <alignment horizontal="center" wrapText="1"/>
    </xf>
    <xf numFmtId="49" fontId="15" fillId="0" borderId="12" xfId="0" applyNumberFormat="1" applyFont="1" applyFill="1" applyBorder="1" applyAlignment="1">
      <alignment horizontal="center" wrapText="1"/>
    </xf>
    <xf numFmtId="0" fontId="7" fillId="0" borderId="19" xfId="0" applyFont="1" applyBorder="1" applyAlignment="1">
      <alignment horizontal="left" vertical="center" wrapText="1"/>
    </xf>
    <xf numFmtId="10" fontId="7" fillId="0" borderId="0" xfId="0" applyNumberFormat="1" applyFont="1" applyAlignment="1">
      <alignment vertical="center"/>
    </xf>
    <xf numFmtId="10" fontId="8" fillId="0" borderId="0" xfId="0" applyNumberFormat="1" applyFont="1" applyAlignment="1">
      <alignment vertical="center"/>
    </xf>
    <xf numFmtId="10" fontId="12" fillId="0" borderId="0" xfId="0" applyNumberFormat="1" applyFont="1" applyAlignment="1">
      <alignment vertical="center"/>
    </xf>
    <xf numFmtId="10" fontId="13" fillId="0" borderId="0" xfId="0" applyNumberFormat="1" applyFont="1" applyBorder="1" applyAlignment="1">
      <alignment vertical="center"/>
    </xf>
    <xf numFmtId="3" fontId="13" fillId="0" borderId="9" xfId="0" applyNumberFormat="1" applyFont="1" applyFill="1" applyBorder="1" applyAlignment="1">
      <alignment horizontal="center" wrapText="1"/>
    </xf>
    <xf numFmtId="3" fontId="13" fillId="0" borderId="12" xfId="0" applyNumberFormat="1" applyFont="1" applyFill="1" applyBorder="1" applyAlignment="1">
      <alignment horizontal="center" wrapText="1"/>
    </xf>
    <xf numFmtId="49" fontId="13" fillId="0" borderId="12" xfId="0" applyNumberFormat="1" applyFont="1" applyFill="1" applyBorder="1" applyAlignment="1">
      <alignment horizontal="center" wrapText="1"/>
    </xf>
    <xf numFmtId="49" fontId="13" fillId="0" borderId="12" xfId="0" applyNumberFormat="1" applyFont="1" applyFill="1" applyBorder="1" applyAlignment="1">
      <alignment horizontal="center" vertical="center" wrapText="1"/>
    </xf>
    <xf numFmtId="0" fontId="13" fillId="0" borderId="12" xfId="0" applyFont="1" applyFill="1" applyBorder="1" applyAlignment="1">
      <alignment horizontal="center" wrapText="1"/>
    </xf>
    <xf numFmtId="167" fontId="7" fillId="0" borderId="0" xfId="0" applyNumberFormat="1" applyFont="1" applyBorder="1" applyAlignment="1">
      <alignment horizontal="center"/>
    </xf>
    <xf numFmtId="10" fontId="13" fillId="0" borderId="0" xfId="0" applyNumberFormat="1" applyFont="1"/>
    <xf numFmtId="10" fontId="19" fillId="0" borderId="0" xfId="0" applyNumberFormat="1" applyFont="1"/>
    <xf numFmtId="10" fontId="11" fillId="0" borderId="0" xfId="0" applyNumberFormat="1" applyFont="1"/>
    <xf numFmtId="165" fontId="13" fillId="2" borderId="14" xfId="0" applyNumberFormat="1" applyFont="1" applyFill="1" applyBorder="1"/>
    <xf numFmtId="49" fontId="13" fillId="3" borderId="12" xfId="0" applyNumberFormat="1" applyFont="1" applyFill="1" applyBorder="1" applyAlignment="1">
      <alignment horizontal="center" wrapText="1"/>
    </xf>
    <xf numFmtId="0" fontId="13" fillId="3" borderId="12" xfId="0" applyFont="1" applyFill="1" applyBorder="1" applyAlignment="1">
      <alignment horizontal="center" wrapText="1"/>
    </xf>
    <xf numFmtId="49" fontId="13" fillId="0" borderId="0" xfId="0" applyNumberFormat="1" applyFont="1" applyBorder="1"/>
    <xf numFmtId="10" fontId="7" fillId="0" borderId="0" xfId="3" applyNumberFormat="1" applyFont="1"/>
    <xf numFmtId="0" fontId="13" fillId="0" borderId="0" xfId="3" applyFont="1"/>
    <xf numFmtId="10" fontId="8" fillId="0" borderId="0" xfId="3" applyNumberFormat="1" applyFont="1"/>
    <xf numFmtId="0" fontId="19" fillId="0" borderId="0" xfId="3" applyFont="1"/>
    <xf numFmtId="10" fontId="12" fillId="0" borderId="0" xfId="3" applyNumberFormat="1" applyFont="1"/>
    <xf numFmtId="0" fontId="11" fillId="0" borderId="0" xfId="3" applyFont="1"/>
    <xf numFmtId="0" fontId="15" fillId="3" borderId="12" xfId="3" applyFont="1" applyFill="1" applyBorder="1" applyAlignment="1">
      <alignment horizontal="center" wrapText="1"/>
    </xf>
    <xf numFmtId="0" fontId="16" fillId="0" borderId="0" xfId="3" applyFont="1"/>
    <xf numFmtId="0" fontId="7" fillId="0" borderId="0" xfId="3" applyFont="1" applyBorder="1"/>
    <xf numFmtId="0" fontId="7" fillId="0" borderId="0" xfId="3" applyFont="1" applyBorder="1" applyAlignment="1">
      <alignment horizontal="center"/>
    </xf>
    <xf numFmtId="0" fontId="13" fillId="0" borderId="10" xfId="3" applyFont="1" applyBorder="1" applyAlignment="1">
      <alignment vertical="center" wrapText="1"/>
    </xf>
    <xf numFmtId="0" fontId="13" fillId="0" borderId="11" xfId="5" applyFont="1" applyBorder="1" applyAlignment="1">
      <alignment horizontal="center" vertical="center" wrapText="1"/>
    </xf>
    <xf numFmtId="10" fontId="13" fillId="0" borderId="11" xfId="5" applyNumberFormat="1" applyFont="1" applyBorder="1" applyAlignment="1">
      <alignment horizontal="center" vertical="center" wrapText="1"/>
    </xf>
    <xf numFmtId="0" fontId="7" fillId="0" borderId="10" xfId="3" applyFont="1" applyBorder="1" applyAlignment="1">
      <alignment vertical="center" wrapText="1"/>
    </xf>
    <xf numFmtId="0" fontId="7" fillId="0" borderId="10" xfId="3" applyFont="1" applyFill="1" applyBorder="1" applyAlignment="1">
      <alignment vertical="center" wrapText="1"/>
    </xf>
    <xf numFmtId="0" fontId="7" fillId="0" borderId="11" xfId="3" applyFont="1" applyFill="1" applyBorder="1" applyAlignment="1">
      <alignment horizontal="center" vertical="center" wrapText="1"/>
    </xf>
    <xf numFmtId="0" fontId="22" fillId="0" borderId="0" xfId="3" applyFont="1" applyBorder="1"/>
    <xf numFmtId="4" fontId="13" fillId="0" borderId="0" xfId="3" applyNumberFormat="1" applyFont="1" applyBorder="1"/>
    <xf numFmtId="3" fontId="13" fillId="0" borderId="0" xfId="3" applyNumberFormat="1" applyFont="1" applyBorder="1"/>
    <xf numFmtId="10" fontId="13" fillId="0" borderId="0" xfId="3" applyNumberFormat="1" applyFont="1" applyBorder="1"/>
    <xf numFmtId="0" fontId="7" fillId="0" borderId="10" xfId="0" applyFont="1" applyFill="1" applyBorder="1" applyAlignment="1">
      <alignment vertical="center" wrapText="1"/>
    </xf>
    <xf numFmtId="0" fontId="7" fillId="0" borderId="11" xfId="0" applyFont="1" applyFill="1" applyBorder="1" applyAlignment="1">
      <alignment horizontal="center" vertical="center" wrapText="1"/>
    </xf>
    <xf numFmtId="0" fontId="13" fillId="0" borderId="11" xfId="5" applyFont="1" applyBorder="1" applyAlignment="1">
      <alignment horizontal="center" vertical="center"/>
    </xf>
    <xf numFmtId="0" fontId="13" fillId="0" borderId="12" xfId="5" applyFont="1" applyBorder="1" applyAlignment="1">
      <alignment horizontal="center" vertical="center"/>
    </xf>
    <xf numFmtId="0" fontId="7" fillId="0" borderId="0" xfId="5" applyFont="1" applyAlignment="1" applyProtection="1">
      <alignment horizontal="center" vertical="top"/>
      <protection locked="0"/>
    </xf>
    <xf numFmtId="0" fontId="7" fillId="0" borderId="0" xfId="5" applyFont="1" applyAlignment="1" applyProtection="1">
      <alignment vertical="top"/>
      <protection locked="0"/>
    </xf>
    <xf numFmtId="10" fontId="7" fillId="0" borderId="0" xfId="5" applyNumberFormat="1" applyFont="1" applyAlignment="1" applyProtection="1">
      <alignment vertical="top"/>
      <protection locked="0"/>
    </xf>
    <xf numFmtId="0" fontId="13" fillId="0" borderId="0" xfId="5" applyFont="1" applyAlignment="1" applyProtection="1">
      <alignment vertical="top"/>
      <protection locked="0"/>
    </xf>
    <xf numFmtId="0" fontId="7" fillId="0" borderId="0" xfId="5" applyFont="1"/>
    <xf numFmtId="0" fontId="7" fillId="0" borderId="0" xfId="5" applyFont="1" applyAlignment="1">
      <alignment horizontal="center"/>
    </xf>
    <xf numFmtId="10" fontId="7" fillId="0" borderId="0" xfId="5" applyNumberFormat="1" applyFont="1"/>
    <xf numFmtId="0" fontId="13" fillId="0" borderId="0" xfId="5" applyFont="1"/>
    <xf numFmtId="0" fontId="13" fillId="0" borderId="10" xfId="5" applyFont="1" applyBorder="1" applyAlignment="1">
      <alignment vertical="center"/>
    </xf>
    <xf numFmtId="0" fontId="13" fillId="0" borderId="10" xfId="5" applyFont="1" applyBorder="1" applyAlignment="1">
      <alignment vertical="center" wrapText="1"/>
    </xf>
    <xf numFmtId="0" fontId="7" fillId="0" borderId="0" xfId="5" applyFont="1" applyAlignment="1">
      <alignment horizontal="center" vertical="center"/>
    </xf>
    <xf numFmtId="0" fontId="13" fillId="0" borderId="11" xfId="5" applyNumberFormat="1" applyFont="1" applyBorder="1" applyAlignment="1">
      <alignment horizontal="center" vertical="center" wrapText="1"/>
    </xf>
    <xf numFmtId="0" fontId="7" fillId="0" borderId="10" xfId="5" applyFont="1" applyBorder="1" applyAlignment="1">
      <alignment vertical="center" wrapText="1"/>
    </xf>
    <xf numFmtId="0" fontId="7" fillId="0" borderId="11" xfId="5" applyFont="1" applyBorder="1" applyAlignment="1">
      <alignment horizontal="center" vertical="center" wrapText="1"/>
    </xf>
    <xf numFmtId="0" fontId="7" fillId="0" borderId="11" xfId="5" applyNumberFormat="1" applyFont="1" applyBorder="1" applyAlignment="1">
      <alignment horizontal="center" vertical="center" wrapText="1"/>
    </xf>
    <xf numFmtId="0" fontId="7" fillId="4" borderId="10" xfId="5" applyFont="1" applyFill="1" applyBorder="1" applyAlignment="1">
      <alignment vertical="center" wrapText="1"/>
    </xf>
    <xf numFmtId="0" fontId="7" fillId="4" borderId="11" xfId="5" applyFont="1" applyFill="1" applyBorder="1" applyAlignment="1">
      <alignment horizontal="center" vertical="center" wrapText="1"/>
    </xf>
    <xf numFmtId="0" fontId="7" fillId="4" borderId="11" xfId="5" applyNumberFormat="1" applyFont="1" applyFill="1" applyBorder="1" applyAlignment="1">
      <alignment horizontal="center" vertical="center" wrapText="1"/>
    </xf>
    <xf numFmtId="0" fontId="7" fillId="4" borderId="29" xfId="5" applyFont="1" applyFill="1" applyBorder="1" applyAlignment="1">
      <alignment vertical="center" wrapText="1"/>
    </xf>
    <xf numFmtId="0" fontId="22" fillId="0" borderId="0" xfId="5" applyFont="1" applyBorder="1"/>
    <xf numFmtId="0" fontId="13" fillId="0" borderId="0" xfId="5" applyFont="1" applyBorder="1" applyAlignment="1">
      <alignment horizontal="center"/>
    </xf>
    <xf numFmtId="0" fontId="13" fillId="0" borderId="0" xfId="5" applyFont="1" applyBorder="1"/>
    <xf numFmtId="10" fontId="13" fillId="0" borderId="0" xfId="5" applyNumberFormat="1" applyFont="1"/>
    <xf numFmtId="0" fontId="7" fillId="0" borderId="0" xfId="5" applyFont="1" applyAlignment="1" applyProtection="1">
      <alignment vertical="center"/>
      <protection locked="0"/>
    </xf>
    <xf numFmtId="0" fontId="7" fillId="0" borderId="0" xfId="5" applyFont="1" applyAlignment="1">
      <alignment vertical="center"/>
    </xf>
    <xf numFmtId="0" fontId="13" fillId="0" borderId="0" xfId="5" applyFont="1" applyAlignment="1">
      <alignment vertical="center"/>
    </xf>
    <xf numFmtId="9" fontId="7" fillId="0" borderId="0" xfId="0" applyNumberFormat="1" applyFont="1"/>
    <xf numFmtId="9" fontId="8" fillId="0" borderId="0" xfId="0" applyNumberFormat="1" applyFont="1"/>
    <xf numFmtId="9" fontId="12" fillId="0" borderId="0" xfId="0" applyNumberFormat="1" applyFont="1"/>
    <xf numFmtId="9" fontId="7" fillId="0" borderId="0" xfId="0" applyNumberFormat="1" applyFont="1" applyAlignment="1">
      <alignment vertical="center" wrapText="1"/>
    </xf>
    <xf numFmtId="0" fontId="13" fillId="0" borderId="0" xfId="0" applyFont="1" applyAlignment="1">
      <alignment vertical="center" wrapText="1"/>
    </xf>
    <xf numFmtId="2" fontId="21" fillId="4" borderId="0" xfId="0" applyNumberFormat="1" applyFont="1" applyFill="1" applyBorder="1" applyAlignment="1">
      <alignment horizontal="center"/>
    </xf>
    <xf numFmtId="9" fontId="21" fillId="4" borderId="0" xfId="0" applyNumberFormat="1" applyFont="1" applyFill="1" applyBorder="1" applyAlignment="1">
      <alignment horizontal="center"/>
    </xf>
    <xf numFmtId="164" fontId="21" fillId="4" borderId="0" xfId="0" applyNumberFormat="1" applyFont="1" applyFill="1" applyBorder="1" applyAlignment="1">
      <alignment horizontal="center"/>
    </xf>
    <xf numFmtId="9" fontId="7" fillId="0" borderId="11" xfId="0" applyNumberFormat="1" applyFont="1" applyBorder="1" applyAlignment="1">
      <alignment horizontal="center" vertical="center" wrapText="1"/>
    </xf>
    <xf numFmtId="0" fontId="13" fillId="0" borderId="9" xfId="0" applyFont="1" applyBorder="1" applyAlignment="1">
      <alignment horizontal="center" vertical="center"/>
    </xf>
    <xf numFmtId="0" fontId="21" fillId="0" borderId="0" xfId="0" applyFont="1" applyAlignment="1">
      <alignment horizontal="left"/>
    </xf>
    <xf numFmtId="0" fontId="7" fillId="3" borderId="10" xfId="0" applyFont="1" applyFill="1" applyBorder="1" applyAlignment="1">
      <alignment vertical="center" wrapText="1"/>
    </xf>
    <xf numFmtId="0" fontId="7" fillId="3" borderId="11" xfId="0" applyFont="1" applyFill="1" applyBorder="1" applyAlignment="1">
      <alignment horizontal="center" vertical="center" wrapText="1"/>
    </xf>
    <xf numFmtId="0" fontId="13" fillId="2" borderId="13" xfId="0" applyFont="1" applyFill="1" applyBorder="1" applyAlignment="1">
      <alignment vertical="center" wrapText="1"/>
    </xf>
    <xf numFmtId="0" fontId="13" fillId="2" borderId="14" xfId="0" applyFont="1" applyFill="1" applyBorder="1" applyAlignment="1">
      <alignment horizontal="center" vertical="center" wrapText="1"/>
    </xf>
    <xf numFmtId="0" fontId="18" fillId="2" borderId="14" xfId="0" applyNumberFormat="1" applyFont="1" applyFill="1" applyBorder="1" applyAlignment="1">
      <alignment horizontal="center" vertical="center" wrapText="1"/>
    </xf>
    <xf numFmtId="9" fontId="18" fillId="2" borderId="14" xfId="0" applyNumberFormat="1" applyFont="1" applyFill="1" applyBorder="1" applyAlignment="1">
      <alignment horizontal="center" vertical="center" wrapText="1"/>
    </xf>
    <xf numFmtId="164" fontId="13" fillId="2" borderId="14" xfId="0" applyNumberFormat="1" applyFont="1" applyFill="1" applyBorder="1" applyAlignment="1">
      <alignment horizontal="center" vertical="center" wrapText="1"/>
    </xf>
    <xf numFmtId="164" fontId="13" fillId="2" borderId="15" xfId="0" applyNumberFormat="1" applyFont="1" applyFill="1" applyBorder="1" applyAlignment="1">
      <alignment horizontal="center" vertical="center" wrapText="1"/>
    </xf>
    <xf numFmtId="9" fontId="13" fillId="0" borderId="0" xfId="0" applyNumberFormat="1" applyFont="1" applyBorder="1"/>
    <xf numFmtId="9" fontId="7" fillId="0" borderId="0" xfId="2" applyFont="1"/>
    <xf numFmtId="9" fontId="8" fillId="0" borderId="0" xfId="2" applyFont="1"/>
    <xf numFmtId="9" fontId="12" fillId="0" borderId="0" xfId="2" applyFont="1"/>
    <xf numFmtId="3" fontId="13" fillId="0" borderId="11" xfId="0" applyNumberFormat="1" applyFont="1" applyBorder="1" applyAlignment="1">
      <alignment horizontal="center" vertical="center" wrapText="1"/>
    </xf>
    <xf numFmtId="3" fontId="7" fillId="0" borderId="11" xfId="0" applyNumberFormat="1" applyFont="1" applyBorder="1" applyAlignment="1">
      <alignment horizontal="center" vertical="center" wrapText="1"/>
    </xf>
    <xf numFmtId="9" fontId="7" fillId="0" borderId="11" xfId="2" applyFont="1" applyBorder="1" applyAlignment="1">
      <alignment horizontal="center" vertical="center" wrapText="1"/>
    </xf>
    <xf numFmtId="2" fontId="13" fillId="2" borderId="14" xfId="0" applyNumberFormat="1" applyFont="1" applyFill="1" applyBorder="1" applyAlignment="1">
      <alignment horizontal="center"/>
    </xf>
    <xf numFmtId="2" fontId="18" fillId="2" borderId="14" xfId="0" applyNumberFormat="1" applyFont="1" applyFill="1" applyBorder="1" applyAlignment="1">
      <alignment horizontal="center"/>
    </xf>
    <xf numFmtId="0" fontId="23" fillId="0" borderId="0" xfId="0" applyFont="1"/>
    <xf numFmtId="0" fontId="22" fillId="0" borderId="0" xfId="0" applyFont="1"/>
    <xf numFmtId="9" fontId="13" fillId="0" borderId="0" xfId="0" applyNumberFormat="1" applyFont="1"/>
    <xf numFmtId="2" fontId="13" fillId="2" borderId="14" xfId="0" applyNumberFormat="1" applyFont="1" applyFill="1" applyBorder="1" applyAlignment="1">
      <alignment horizontal="center" vertical="center" wrapText="1"/>
    </xf>
    <xf numFmtId="2" fontId="18" fillId="2" borderId="14" xfId="0" applyNumberFormat="1" applyFont="1" applyFill="1" applyBorder="1" applyAlignment="1">
      <alignment horizontal="center" vertical="center" wrapText="1"/>
    </xf>
    <xf numFmtId="0" fontId="7" fillId="0" borderId="0" xfId="0" applyFont="1" applyAlignment="1">
      <alignment vertical="center"/>
    </xf>
    <xf numFmtId="9" fontId="7" fillId="0" borderId="0" xfId="2" applyFont="1" applyAlignment="1">
      <alignment vertical="center"/>
    </xf>
    <xf numFmtId="0" fontId="9" fillId="4" borderId="0" xfId="0" applyFont="1" applyFill="1" applyAlignment="1">
      <alignment vertical="center"/>
    </xf>
    <xf numFmtId="9" fontId="13" fillId="0" borderId="0" xfId="2" applyFont="1" applyBorder="1"/>
    <xf numFmtId="9" fontId="19" fillId="0" borderId="0" xfId="0" applyNumberFormat="1" applyFont="1"/>
    <xf numFmtId="9" fontId="11" fillId="0" borderId="0" xfId="0" applyNumberFormat="1" applyFont="1"/>
    <xf numFmtId="0" fontId="7" fillId="0" borderId="10" xfId="0" applyFont="1" applyBorder="1" applyAlignment="1">
      <alignment horizontal="justify" vertical="center" wrapText="1"/>
    </xf>
    <xf numFmtId="9" fontId="7" fillId="0" borderId="0" xfId="0" applyNumberFormat="1" applyFont="1" applyAlignment="1">
      <alignment vertical="center"/>
    </xf>
    <xf numFmtId="0" fontId="24" fillId="4" borderId="0" xfId="0" applyFont="1" applyFill="1" applyAlignment="1">
      <alignment horizontal="center" vertical="center"/>
    </xf>
    <xf numFmtId="0" fontId="13" fillId="4" borderId="0" xfId="0" applyFont="1" applyFill="1" applyBorder="1"/>
    <xf numFmtId="9" fontId="18" fillId="4" borderId="0" xfId="0" applyNumberFormat="1" applyFont="1" applyFill="1" applyBorder="1" applyAlignment="1">
      <alignment horizontal="center"/>
    </xf>
    <xf numFmtId="0" fontId="13" fillId="4" borderId="10" xfId="0" applyFont="1" applyFill="1" applyBorder="1" applyAlignment="1">
      <alignment wrapText="1"/>
    </xf>
    <xf numFmtId="0" fontId="21" fillId="0" borderId="0" xfId="0" applyFont="1" applyAlignment="1">
      <alignment horizontal="left" wrapText="1"/>
    </xf>
    <xf numFmtId="164" fontId="25" fillId="2" borderId="14" xfId="0" applyNumberFormat="1" applyFont="1" applyFill="1" applyBorder="1" applyAlignment="1">
      <alignment horizontal="center"/>
    </xf>
    <xf numFmtId="164" fontId="25" fillId="2" borderId="15" xfId="0" applyNumberFormat="1" applyFont="1" applyFill="1" applyBorder="1" applyAlignment="1">
      <alignment horizontal="center"/>
    </xf>
    <xf numFmtId="0" fontId="14" fillId="4" borderId="0" xfId="0" applyFont="1" applyFill="1" applyBorder="1"/>
    <xf numFmtId="2" fontId="7" fillId="4" borderId="0" xfId="0" applyNumberFormat="1" applyFont="1" applyFill="1" applyBorder="1"/>
    <xf numFmtId="2" fontId="26" fillId="4" borderId="0" xfId="0" applyNumberFormat="1" applyFont="1" applyFill="1" applyBorder="1" applyAlignment="1">
      <alignment horizontal="center"/>
    </xf>
    <xf numFmtId="9" fontId="26" fillId="4" borderId="0" xfId="0" applyNumberFormat="1" applyFont="1" applyFill="1" applyBorder="1" applyAlignment="1">
      <alignment horizontal="center"/>
    </xf>
    <xf numFmtId="164" fontId="7" fillId="4" borderId="0" xfId="0" applyNumberFormat="1" applyFont="1" applyFill="1" applyBorder="1" applyAlignment="1">
      <alignment horizontal="center"/>
    </xf>
    <xf numFmtId="164" fontId="27" fillId="4" borderId="0" xfId="0" applyNumberFormat="1" applyFont="1" applyFill="1" applyBorder="1" applyAlignment="1">
      <alignment horizontal="center"/>
    </xf>
    <xf numFmtId="0" fontId="7" fillId="4" borderId="0" xfId="0" applyFont="1" applyFill="1" applyBorder="1"/>
    <xf numFmtId="0" fontId="13" fillId="5" borderId="13" xfId="0" applyFont="1" applyFill="1" applyBorder="1"/>
    <xf numFmtId="166" fontId="15" fillId="3" borderId="12" xfId="0" applyNumberFormat="1" applyFont="1" applyFill="1" applyBorder="1" applyAlignment="1">
      <alignment horizontal="center" wrapText="1"/>
    </xf>
    <xf numFmtId="0" fontId="9" fillId="4" borderId="0" xfId="0" applyFont="1" applyFill="1" applyBorder="1" applyAlignment="1">
      <alignment horizontal="center"/>
    </xf>
    <xf numFmtId="9" fontId="9" fillId="4" borderId="0" xfId="2" applyFont="1" applyFill="1" applyBorder="1" applyAlignment="1">
      <alignment horizontal="center"/>
    </xf>
    <xf numFmtId="0" fontId="21" fillId="0" borderId="0" xfId="0" applyFont="1" applyAlignment="1">
      <alignment horizontal="left" vertical="center" wrapText="1"/>
    </xf>
    <xf numFmtId="0" fontId="27" fillId="0" borderId="0" xfId="0" applyFont="1"/>
    <xf numFmtId="0" fontId="30" fillId="0" borderId="0" xfId="6" applyFont="1" applyBorder="1" applyAlignment="1">
      <alignment horizontal="left"/>
    </xf>
    <xf numFmtId="0" fontId="7" fillId="0" borderId="3" xfId="0" applyFont="1" applyBorder="1" applyAlignment="1">
      <alignment horizontal="left" vertical="center" wrapText="1"/>
    </xf>
    <xf numFmtId="0" fontId="15" fillId="4" borderId="12" xfId="0" applyFont="1" applyFill="1" applyBorder="1" applyAlignment="1">
      <alignment horizontal="center" wrapText="1"/>
    </xf>
    <xf numFmtId="0" fontId="7" fillId="2" borderId="14" xfId="0" applyFont="1" applyFill="1" applyBorder="1" applyAlignment="1">
      <alignment horizontal="center" vertical="center" wrapText="1"/>
    </xf>
    <xf numFmtId="0" fontId="7" fillId="4" borderId="27" xfId="5" applyFont="1" applyFill="1" applyBorder="1" applyAlignment="1">
      <alignment horizontal="center" vertical="center" wrapText="1"/>
    </xf>
    <xf numFmtId="0" fontId="7" fillId="4" borderId="1" xfId="5" applyNumberFormat="1" applyFont="1" applyFill="1" applyBorder="1" applyAlignment="1">
      <alignment horizontal="center" vertical="center" wrapText="1"/>
    </xf>
    <xf numFmtId="0" fontId="7" fillId="0" borderId="3" xfId="5" applyFont="1" applyBorder="1" applyAlignment="1">
      <alignment horizontal="center" vertical="center" wrapText="1"/>
    </xf>
    <xf numFmtId="10" fontId="13" fillId="0" borderId="27" xfId="5" applyNumberFormat="1" applyFont="1" applyBorder="1" applyAlignment="1">
      <alignment horizontal="center" vertical="center" wrapText="1"/>
    </xf>
    <xf numFmtId="164" fontId="13" fillId="0" borderId="27" xfId="3" applyNumberFormat="1" applyFont="1" applyBorder="1" applyAlignment="1">
      <alignment horizontal="center" vertical="center" wrapText="1"/>
    </xf>
    <xf numFmtId="164" fontId="13" fillId="0" borderId="28" xfId="3" applyNumberFormat="1" applyFont="1" applyBorder="1" applyAlignment="1">
      <alignment horizontal="center" vertical="center" wrapText="1"/>
    </xf>
    <xf numFmtId="0" fontId="13" fillId="2" borderId="38" xfId="0" applyFont="1" applyFill="1" applyBorder="1"/>
    <xf numFmtId="0" fontId="7" fillId="2" borderId="39" xfId="5" applyFont="1" applyFill="1" applyBorder="1" applyAlignment="1">
      <alignment horizontal="center"/>
    </xf>
    <xf numFmtId="10" fontId="7" fillId="2" borderId="39" xfId="5" applyNumberFormat="1" applyFont="1" applyFill="1" applyBorder="1" applyAlignment="1">
      <alignment horizontal="center"/>
    </xf>
    <xf numFmtId="164" fontId="13" fillId="2" borderId="39" xfId="5" applyNumberFormat="1" applyFont="1" applyFill="1" applyBorder="1" applyAlignment="1">
      <alignment horizontal="center"/>
    </xf>
    <xf numFmtId="164" fontId="13" fillId="2" borderId="40" xfId="5" applyNumberFormat="1" applyFont="1" applyFill="1" applyBorder="1" applyAlignment="1">
      <alignment horizontal="center"/>
    </xf>
    <xf numFmtId="0" fontId="7" fillId="4" borderId="27" xfId="5" applyNumberFormat="1" applyFont="1" applyFill="1" applyBorder="1" applyAlignment="1">
      <alignment horizontal="center" vertical="center" wrapText="1"/>
    </xf>
    <xf numFmtId="0" fontId="7" fillId="0" borderId="27" xfId="5" applyFont="1" applyBorder="1" applyAlignment="1">
      <alignment horizontal="center" vertical="center" wrapText="1"/>
    </xf>
    <xf numFmtId="164" fontId="13" fillId="0" borderId="27" xfId="0" applyNumberFormat="1" applyFont="1" applyBorder="1" applyAlignment="1">
      <alignment horizontal="center" vertical="center" wrapText="1"/>
    </xf>
    <xf numFmtId="164" fontId="13" fillId="0" borderId="28" xfId="0" applyNumberFormat="1" applyFont="1" applyBorder="1" applyAlignment="1">
      <alignment horizontal="center" vertical="center" wrapText="1"/>
    </xf>
    <xf numFmtId="0" fontId="14" fillId="2" borderId="39" xfId="0" applyFont="1" applyFill="1" applyBorder="1" applyAlignment="1">
      <alignment horizontal="center"/>
    </xf>
    <xf numFmtId="0" fontId="13" fillId="2" borderId="39" xfId="0" applyFont="1" applyFill="1" applyBorder="1" applyAlignment="1">
      <alignment horizontal="center"/>
    </xf>
    <xf numFmtId="165" fontId="13" fillId="2" borderId="39" xfId="0" applyNumberFormat="1" applyFont="1" applyFill="1" applyBorder="1" applyAlignment="1">
      <alignment horizontal="center"/>
    </xf>
    <xf numFmtId="0" fontId="18" fillId="2" borderId="39" xfId="0" applyNumberFormat="1" applyFont="1" applyFill="1" applyBorder="1" applyAlignment="1">
      <alignment horizontal="center"/>
    </xf>
    <xf numFmtId="9" fontId="18" fillId="2" borderId="39" xfId="0" applyNumberFormat="1" applyFont="1" applyFill="1" applyBorder="1" applyAlignment="1">
      <alignment horizontal="center"/>
    </xf>
    <xf numFmtId="164" fontId="13" fillId="2" borderId="39" xfId="0" applyNumberFormat="1" applyFont="1" applyFill="1" applyBorder="1" applyAlignment="1">
      <alignment horizontal="center"/>
    </xf>
    <xf numFmtId="164" fontId="13" fillId="2" borderId="40" xfId="0" applyNumberFormat="1" applyFont="1" applyFill="1" applyBorder="1" applyAlignment="1">
      <alignment horizontal="center"/>
    </xf>
    <xf numFmtId="0" fontId="7" fillId="2" borderId="39" xfId="0" applyFont="1" applyFill="1" applyBorder="1" applyAlignment="1">
      <alignment horizontal="center"/>
    </xf>
    <xf numFmtId="0" fontId="7" fillId="0" borderId="29" xfId="0" applyFont="1" applyFill="1" applyBorder="1" applyAlignment="1">
      <alignment vertical="center" wrapText="1"/>
    </xf>
    <xf numFmtId="0" fontId="7" fillId="0" borderId="27" xfId="0" applyFont="1" applyFill="1" applyBorder="1" applyAlignment="1">
      <alignment horizontal="center" vertical="center" wrapText="1"/>
    </xf>
    <xf numFmtId="10" fontId="18" fillId="2" borderId="39" xfId="0" applyNumberFormat="1" applyFont="1" applyFill="1" applyBorder="1" applyAlignment="1">
      <alignment horizontal="center"/>
    </xf>
    <xf numFmtId="0" fontId="7" fillId="0" borderId="29" xfId="3" applyFont="1" applyFill="1" applyBorder="1" applyAlignment="1">
      <alignment vertical="center" wrapText="1"/>
    </xf>
    <xf numFmtId="0" fontId="7" fillId="0" borderId="27" xfId="3" applyFont="1" applyFill="1" applyBorder="1" applyAlignment="1">
      <alignment horizontal="center" vertical="center" wrapText="1"/>
    </xf>
    <xf numFmtId="49" fontId="7" fillId="0" borderId="27" xfId="3" applyNumberFormat="1" applyFont="1" applyBorder="1" applyAlignment="1">
      <alignment horizontal="center" vertical="center" wrapText="1"/>
    </xf>
    <xf numFmtId="0" fontId="13" fillId="0" borderId="27" xfId="3" applyNumberFormat="1" applyFont="1" applyBorder="1" applyAlignment="1">
      <alignment horizontal="center" vertical="center" wrapText="1"/>
    </xf>
    <xf numFmtId="10" fontId="13" fillId="0" borderId="27" xfId="3" applyNumberFormat="1" applyFont="1" applyBorder="1" applyAlignment="1">
      <alignment horizontal="center" vertical="center" wrapText="1"/>
    </xf>
    <xf numFmtId="0" fontId="7" fillId="2" borderId="39" xfId="0" applyFont="1" applyFill="1" applyBorder="1"/>
    <xf numFmtId="0" fontId="13" fillId="2" borderId="39" xfId="0" applyFont="1" applyFill="1" applyBorder="1"/>
    <xf numFmtId="165" fontId="13" fillId="2" borderId="39" xfId="0" applyNumberFormat="1" applyFont="1" applyFill="1" applyBorder="1"/>
    <xf numFmtId="165" fontId="18" fillId="2" borderId="39" xfId="0" applyNumberFormat="1" applyFont="1" applyFill="1" applyBorder="1" applyAlignment="1">
      <alignment horizontal="center"/>
    </xf>
    <xf numFmtId="49" fontId="18" fillId="2" borderId="39" xfId="0" applyNumberFormat="1" applyFont="1" applyFill="1" applyBorder="1" applyAlignment="1">
      <alignment horizontal="center"/>
    </xf>
    <xf numFmtId="10" fontId="18" fillId="2" borderId="39" xfId="0" applyNumberFormat="1" applyFont="1" applyFill="1" applyBorder="1" applyAlignment="1">
      <alignment horizontal="center" vertical="center"/>
    </xf>
    <xf numFmtId="0" fontId="7" fillId="0" borderId="24" xfId="0" applyFont="1" applyBorder="1" applyAlignment="1">
      <alignment horizontal="left" vertical="center" wrapText="1"/>
    </xf>
    <xf numFmtId="0" fontId="7" fillId="4" borderId="0" xfId="0" applyFont="1" applyFill="1" applyBorder="1" applyAlignment="1">
      <alignment horizontal="center"/>
    </xf>
    <xf numFmtId="0" fontId="7" fillId="0" borderId="37" xfId="0" applyFont="1" applyBorder="1" applyAlignment="1">
      <alignment horizontal="left" vertical="center" wrapText="1"/>
    </xf>
    <xf numFmtId="0" fontId="7" fillId="0" borderId="37" xfId="4" applyFont="1" applyFill="1" applyBorder="1" applyAlignment="1">
      <alignment horizontal="left" vertical="center" wrapText="1"/>
    </xf>
    <xf numFmtId="0" fontId="7" fillId="0" borderId="27" xfId="4" applyNumberFormat="1" applyFont="1" applyFill="1" applyBorder="1" applyAlignment="1">
      <alignment horizontal="center" vertical="center" wrapText="1"/>
    </xf>
    <xf numFmtId="10" fontId="13" fillId="0" borderId="3" xfId="0" applyNumberFormat="1" applyFont="1" applyBorder="1" applyAlignment="1">
      <alignment horizontal="center" vertical="center" wrapText="1"/>
    </xf>
    <xf numFmtId="49" fontId="13" fillId="2" borderId="39" xfId="0" applyNumberFormat="1" applyFont="1" applyFill="1" applyBorder="1" applyAlignment="1">
      <alignment horizontal="center"/>
    </xf>
    <xf numFmtId="0" fontId="15" fillId="3" borderId="0" xfId="0" applyFont="1" applyFill="1" applyBorder="1" applyAlignment="1">
      <alignment horizontal="center" wrapText="1"/>
    </xf>
    <xf numFmtId="10" fontId="13" fillId="0" borderId="0" xfId="0" applyNumberFormat="1" applyFont="1" applyBorder="1" applyAlignment="1">
      <alignment horizontal="center"/>
    </xf>
    <xf numFmtId="0" fontId="7" fillId="0" borderId="0" xfId="0" applyFont="1" applyAlignment="1">
      <alignment horizontal="center" vertical="center" wrapText="1"/>
    </xf>
    <xf numFmtId="10" fontId="7" fillId="0" borderId="0" xfId="0" applyNumberFormat="1" applyFont="1" applyAlignment="1">
      <alignment horizontal="center" vertical="center" wrapText="1"/>
    </xf>
    <xf numFmtId="0" fontId="13" fillId="0" borderId="0" xfId="0" applyFont="1" applyAlignment="1">
      <alignment horizontal="center" vertical="center" wrapText="1"/>
    </xf>
    <xf numFmtId="0" fontId="7" fillId="0" borderId="29" xfId="4" applyFont="1" applyFill="1" applyBorder="1" applyAlignment="1">
      <alignment horizontal="left" vertical="center" wrapText="1"/>
    </xf>
    <xf numFmtId="49" fontId="7" fillId="0" borderId="27" xfId="4" applyNumberFormat="1" applyFont="1" applyFill="1" applyBorder="1" applyAlignment="1">
      <alignment horizontal="center" vertical="center" wrapText="1"/>
    </xf>
    <xf numFmtId="165" fontId="13" fillId="2" borderId="39" xfId="0" applyNumberFormat="1" applyFont="1" applyFill="1" applyBorder="1" applyAlignment="1">
      <alignment horizontal="center" vertical="center"/>
    </xf>
    <xf numFmtId="49" fontId="18" fillId="2" borderId="39" xfId="0" applyNumberFormat="1" applyFont="1" applyFill="1" applyBorder="1" applyAlignment="1">
      <alignment horizontal="center" vertical="center"/>
    </xf>
    <xf numFmtId="164" fontId="13" fillId="2" borderId="39" xfId="0" applyNumberFormat="1" applyFont="1" applyFill="1" applyBorder="1" applyAlignment="1">
      <alignment horizontal="center" vertical="center"/>
    </xf>
    <xf numFmtId="164" fontId="13" fillId="2" borderId="40" xfId="0" applyNumberFormat="1" applyFont="1" applyFill="1" applyBorder="1" applyAlignment="1">
      <alignment horizontal="center" vertical="center"/>
    </xf>
    <xf numFmtId="0" fontId="21" fillId="0" borderId="0" xfId="0" applyFont="1" applyAlignment="1">
      <alignment horizontal="left" vertical="center" wrapText="1"/>
    </xf>
    <xf numFmtId="0" fontId="4" fillId="0" borderId="0" xfId="0" applyFont="1" applyAlignment="1">
      <alignment vertical="center"/>
    </xf>
    <xf numFmtId="0" fontId="12" fillId="0" borderId="0" xfId="0" applyFont="1" applyAlignment="1">
      <alignment vertical="center"/>
    </xf>
    <xf numFmtId="9" fontId="11" fillId="0" borderId="0" xfId="0" applyNumberFormat="1" applyFont="1" applyAlignment="1">
      <alignment vertical="center"/>
    </xf>
    <xf numFmtId="166" fontId="15" fillId="3" borderId="12" xfId="0" applyNumberFormat="1" applyFont="1" applyFill="1" applyBorder="1" applyAlignment="1">
      <alignment horizontal="center" vertical="center" wrapText="1"/>
    </xf>
    <xf numFmtId="49" fontId="11" fillId="0" borderId="0" xfId="0" applyNumberFormat="1" applyFont="1" applyBorder="1"/>
    <xf numFmtId="49" fontId="21" fillId="0" borderId="0" xfId="0" applyNumberFormat="1" applyFont="1" applyAlignment="1">
      <alignment horizontal="left" vertical="center" wrapText="1"/>
    </xf>
    <xf numFmtId="49" fontId="4" fillId="0" borderId="0" xfId="0" applyNumberFormat="1" applyFont="1"/>
    <xf numFmtId="9" fontId="12" fillId="0" borderId="0" xfId="0" applyNumberFormat="1" applyFont="1" applyAlignment="1">
      <alignment vertical="center"/>
    </xf>
    <xf numFmtId="0" fontId="11" fillId="0" borderId="0" xfId="0" applyFont="1" applyAlignment="1">
      <alignment vertical="center"/>
    </xf>
    <xf numFmtId="0" fontId="7" fillId="2" borderId="39" xfId="5" applyFont="1" applyFill="1" applyBorder="1" applyAlignment="1">
      <alignment horizontal="center"/>
    </xf>
    <xf numFmtId="0" fontId="7" fillId="2" borderId="39" xfId="5" applyFont="1" applyFill="1" applyBorder="1" applyAlignment="1"/>
    <xf numFmtId="2" fontId="7" fillId="2" borderId="41" xfId="5" applyNumberFormat="1" applyFont="1" applyFill="1" applyBorder="1" applyAlignment="1"/>
    <xf numFmtId="0" fontId="27" fillId="0" borderId="0" xfId="0" applyFont="1" applyAlignment="1">
      <alignment vertical="center" wrapText="1" readingOrder="1"/>
    </xf>
    <xf numFmtId="0" fontId="7" fillId="2" borderId="14" xfId="0" applyFont="1" applyFill="1" applyBorder="1" applyAlignment="1">
      <alignment horizontal="center"/>
    </xf>
    <xf numFmtId="0" fontId="27" fillId="0" borderId="0" xfId="0" applyFont="1" applyAlignment="1">
      <alignment vertical="center" wrapText="1"/>
    </xf>
    <xf numFmtId="49" fontId="27" fillId="0" borderId="0" xfId="0" applyNumberFormat="1" applyFont="1"/>
    <xf numFmtId="0" fontId="7" fillId="2" borderId="14" xfId="0" applyFont="1" applyFill="1" applyBorder="1"/>
    <xf numFmtId="0" fontId="13" fillId="0" borderId="0" xfId="0" applyFont="1" applyAlignment="1">
      <alignment horizontal="left" vertical="top" readingOrder="1"/>
    </xf>
    <xf numFmtId="0" fontId="13" fillId="0" borderId="0" xfId="0" applyFont="1" applyAlignment="1">
      <alignment vertical="top"/>
    </xf>
    <xf numFmtId="0" fontId="13" fillId="0" borderId="0" xfId="0" applyFont="1" applyAlignment="1">
      <alignment horizontal="left" vertical="top"/>
    </xf>
    <xf numFmtId="0" fontId="13" fillId="0" borderId="0" xfId="0" applyFont="1" applyAlignment="1">
      <alignment horizontal="left" vertical="top" wrapText="1" readingOrder="1"/>
    </xf>
    <xf numFmtId="0" fontId="31" fillId="0" borderId="0" xfId="0" applyFont="1"/>
    <xf numFmtId="49" fontId="31" fillId="0" borderId="0" xfId="0" applyNumberFormat="1" applyFont="1"/>
    <xf numFmtId="0" fontId="13" fillId="6" borderId="10" xfId="0" applyFont="1" applyFill="1" applyBorder="1" applyAlignment="1">
      <alignment horizontal="center" vertical="center"/>
    </xf>
    <xf numFmtId="49" fontId="13" fillId="6" borderId="11" xfId="0" applyNumberFormat="1" applyFont="1" applyFill="1" applyBorder="1" applyAlignment="1">
      <alignment horizontal="center" vertical="center"/>
    </xf>
    <xf numFmtId="0" fontId="13" fillId="6" borderId="11" xfId="0" applyFont="1" applyFill="1" applyBorder="1" applyAlignment="1">
      <alignment horizontal="center" vertical="center"/>
    </xf>
    <xf numFmtId="0" fontId="13" fillId="6" borderId="11" xfId="0" applyFont="1" applyFill="1" applyBorder="1" applyAlignment="1">
      <alignment horizontal="center" vertical="center" wrapText="1"/>
    </xf>
    <xf numFmtId="10" fontId="13" fillId="6" borderId="11" xfId="2" applyNumberFormat="1" applyFont="1" applyFill="1" applyBorder="1" applyAlignment="1">
      <alignment horizontal="center" vertical="center" wrapText="1"/>
    </xf>
    <xf numFmtId="0" fontId="13" fillId="6" borderId="18" xfId="0" applyFont="1" applyFill="1" applyBorder="1" applyAlignment="1">
      <alignment horizontal="center" vertical="center" wrapText="1"/>
    </xf>
    <xf numFmtId="0" fontId="13" fillId="6" borderId="4" xfId="0" applyFont="1" applyFill="1" applyBorder="1" applyAlignment="1">
      <alignment horizontal="center" vertical="center" wrapText="1"/>
    </xf>
    <xf numFmtId="0" fontId="13" fillId="6" borderId="11" xfId="0" applyNumberFormat="1" applyFont="1" applyFill="1" applyBorder="1" applyAlignment="1">
      <alignment horizontal="center" vertical="center" wrapText="1"/>
    </xf>
    <xf numFmtId="10" fontId="13" fillId="6" borderId="11" xfId="0" applyNumberFormat="1" applyFont="1" applyFill="1" applyBorder="1" applyAlignment="1">
      <alignment horizontal="center" vertical="center" wrapText="1"/>
    </xf>
    <xf numFmtId="164" fontId="13" fillId="6" borderId="11" xfId="0" applyNumberFormat="1" applyFont="1" applyFill="1" applyBorder="1" applyAlignment="1">
      <alignment horizontal="center" vertical="center" wrapText="1"/>
    </xf>
    <xf numFmtId="164" fontId="13" fillId="6" borderId="12" xfId="0" applyNumberFormat="1" applyFont="1" applyFill="1" applyBorder="1" applyAlignment="1">
      <alignment horizontal="center" vertical="center" wrapText="1"/>
    </xf>
    <xf numFmtId="0" fontId="13" fillId="6" borderId="10" xfId="0" applyFont="1" applyFill="1" applyBorder="1" applyAlignment="1">
      <alignment horizontal="center" vertical="center" wrapText="1"/>
    </xf>
    <xf numFmtId="0" fontId="7" fillId="6" borderId="11" xfId="0" applyFont="1" applyFill="1" applyBorder="1" applyAlignment="1">
      <alignment horizontal="center" vertical="center" wrapText="1"/>
    </xf>
    <xf numFmtId="49" fontId="7" fillId="6" borderId="11" xfId="0" applyNumberFormat="1" applyFont="1" applyFill="1" applyBorder="1" applyAlignment="1">
      <alignment horizontal="center" vertical="center" wrapText="1"/>
    </xf>
    <xf numFmtId="0" fontId="7" fillId="6" borderId="11" xfId="0" applyNumberFormat="1" applyFont="1" applyFill="1" applyBorder="1" applyAlignment="1">
      <alignment horizontal="center" vertical="center" wrapText="1"/>
    </xf>
    <xf numFmtId="3" fontId="13" fillId="4" borderId="12" xfId="0" applyNumberFormat="1" applyFont="1" applyFill="1" applyBorder="1" applyAlignment="1">
      <alignment horizontal="center" wrapText="1"/>
    </xf>
    <xf numFmtId="49" fontId="13" fillId="4" borderId="12" xfId="0" applyNumberFormat="1" applyFont="1" applyFill="1" applyBorder="1" applyAlignment="1">
      <alignment horizontal="center" wrapText="1"/>
    </xf>
    <xf numFmtId="49" fontId="13" fillId="4" borderId="12" xfId="0" applyNumberFormat="1" applyFont="1" applyFill="1" applyBorder="1" applyAlignment="1">
      <alignment horizontal="center" vertical="center" wrapText="1"/>
    </xf>
    <xf numFmtId="0" fontId="13" fillId="4" borderId="12" xfId="0" applyFont="1" applyFill="1" applyBorder="1" applyAlignment="1">
      <alignment horizontal="center" wrapText="1"/>
    </xf>
    <xf numFmtId="0" fontId="13" fillId="4" borderId="10" xfId="0" applyFont="1" applyFill="1" applyBorder="1" applyAlignment="1">
      <alignment horizontal="left" vertical="center"/>
    </xf>
    <xf numFmtId="0" fontId="13" fillId="4" borderId="11" xfId="0" applyNumberFormat="1" applyFont="1" applyFill="1" applyBorder="1" applyAlignment="1">
      <alignment horizontal="center" vertical="center" wrapText="1"/>
    </xf>
    <xf numFmtId="10" fontId="13" fillId="4" borderId="11" xfId="0" applyNumberFormat="1" applyFont="1" applyFill="1" applyBorder="1" applyAlignment="1">
      <alignment horizontal="center" vertical="center" wrapText="1"/>
    </xf>
    <xf numFmtId="0" fontId="27" fillId="4" borderId="0" xfId="0" applyFont="1" applyFill="1"/>
    <xf numFmtId="10" fontId="7" fillId="6" borderId="11" xfId="0" applyNumberFormat="1" applyFont="1" applyFill="1" applyBorder="1" applyAlignment="1">
      <alignment horizontal="center" vertical="center" wrapText="1"/>
    </xf>
    <xf numFmtId="0" fontId="13" fillId="6" borderId="29" xfId="0" applyFont="1" applyFill="1" applyBorder="1" applyAlignment="1">
      <alignment horizontal="center" vertical="center" wrapText="1"/>
    </xf>
    <xf numFmtId="0" fontId="7" fillId="6" borderId="27" xfId="0" applyFont="1" applyFill="1" applyBorder="1" applyAlignment="1">
      <alignment horizontal="center" vertical="center" wrapText="1"/>
    </xf>
    <xf numFmtId="49" fontId="7" fillId="6" borderId="27" xfId="0" applyNumberFormat="1" applyFont="1" applyFill="1" applyBorder="1" applyAlignment="1">
      <alignment horizontal="center" vertical="center" wrapText="1"/>
    </xf>
    <xf numFmtId="0" fontId="13" fillId="6" borderId="3" xfId="0" applyFont="1" applyFill="1" applyBorder="1" applyAlignment="1">
      <alignment horizontal="center" vertical="center" wrapText="1"/>
    </xf>
    <xf numFmtId="0" fontId="7" fillId="6" borderId="27" xfId="0" applyNumberFormat="1" applyFont="1" applyFill="1" applyBorder="1" applyAlignment="1">
      <alignment horizontal="center" vertical="center" wrapText="1"/>
    </xf>
    <xf numFmtId="4" fontId="13" fillId="6" borderId="11" xfId="0" applyNumberFormat="1" applyFont="1" applyFill="1" applyBorder="1" applyAlignment="1">
      <alignment horizontal="center" vertical="center" wrapText="1"/>
    </xf>
    <xf numFmtId="0" fontId="13" fillId="6" borderId="27" xfId="0" applyFont="1" applyFill="1" applyBorder="1" applyAlignment="1">
      <alignment horizontal="center" vertical="center" wrapText="1"/>
    </xf>
    <xf numFmtId="0" fontId="7" fillId="6" borderId="18" xfId="0" applyFont="1" applyFill="1" applyBorder="1" applyAlignment="1">
      <alignment horizontal="center" vertical="center" wrapText="1"/>
    </xf>
    <xf numFmtId="3" fontId="13" fillId="4" borderId="12" xfId="0" applyNumberFormat="1" applyFont="1" applyFill="1" applyBorder="1" applyAlignment="1">
      <alignment horizontal="center" vertical="center" wrapText="1"/>
    </xf>
    <xf numFmtId="0" fontId="33" fillId="0" borderId="0" xfId="0" applyFont="1"/>
    <xf numFmtId="0" fontId="34" fillId="0" borderId="0" xfId="6" applyFont="1"/>
    <xf numFmtId="0" fontId="4" fillId="0" borderId="0" xfId="0" applyFont="1" applyFill="1"/>
    <xf numFmtId="0" fontId="4" fillId="0" borderId="0" xfId="0" applyFont="1" applyFill="1" applyAlignment="1">
      <alignment vertical="center" wrapText="1"/>
    </xf>
    <xf numFmtId="0" fontId="33" fillId="5" borderId="11" xfId="0" applyFont="1" applyFill="1" applyBorder="1" applyAlignment="1">
      <alignment horizontal="center"/>
    </xf>
    <xf numFmtId="0" fontId="25" fillId="0" borderId="0" xfId="0" applyFont="1" applyAlignment="1">
      <alignment wrapText="1"/>
    </xf>
    <xf numFmtId="0" fontId="25" fillId="0" borderId="0" xfId="0" applyFont="1" applyAlignment="1">
      <alignment vertical="center" wrapText="1"/>
    </xf>
    <xf numFmtId="0" fontId="36" fillId="0" borderId="0" xfId="0" applyFont="1" applyAlignment="1">
      <alignment vertical="center" wrapText="1"/>
    </xf>
    <xf numFmtId="0" fontId="31" fillId="0" borderId="0" xfId="0" applyFont="1" applyFill="1"/>
    <xf numFmtId="0" fontId="13" fillId="0" borderId="14" xfId="0" applyFont="1" applyBorder="1" applyAlignment="1">
      <alignment horizontal="center"/>
    </xf>
    <xf numFmtId="43" fontId="4" fillId="0" borderId="0" xfId="1" applyFont="1"/>
    <xf numFmtId="0" fontId="4" fillId="5" borderId="0" xfId="0" applyFont="1" applyFill="1"/>
    <xf numFmtId="0" fontId="13" fillId="0" borderId="22" xfId="0" applyFont="1" applyBorder="1" applyAlignment="1">
      <alignment vertical="center" wrapText="1"/>
    </xf>
    <xf numFmtId="0" fontId="13" fillId="4" borderId="10" xfId="0" applyFont="1" applyFill="1" applyBorder="1" applyAlignment="1">
      <alignment horizontal="left" vertical="center" wrapText="1" readingOrder="1"/>
    </xf>
    <xf numFmtId="0" fontId="13" fillId="0" borderId="11" xfId="0" applyFont="1" applyBorder="1" applyAlignment="1">
      <alignment horizontal="center" vertical="center" wrapText="1" readingOrder="1"/>
    </xf>
    <xf numFmtId="0" fontId="37" fillId="4" borderId="11" xfId="0" applyNumberFormat="1" applyFont="1" applyFill="1" applyBorder="1" applyAlignment="1">
      <alignment horizontal="center" vertical="center" wrapText="1" readingOrder="1"/>
    </xf>
    <xf numFmtId="0" fontId="25" fillId="0" borderId="0" xfId="0" applyFont="1"/>
    <xf numFmtId="0" fontId="38" fillId="7" borderId="10" xfId="0" applyFont="1" applyFill="1" applyBorder="1" applyAlignment="1">
      <alignment wrapText="1"/>
    </xf>
    <xf numFmtId="0" fontId="15" fillId="3" borderId="26" xfId="0" applyFont="1" applyFill="1" applyBorder="1" applyAlignment="1">
      <alignment vertical="center" wrapText="1"/>
    </xf>
    <xf numFmtId="0" fontId="13" fillId="0" borderId="18" xfId="0" applyFont="1" applyBorder="1" applyAlignment="1">
      <alignment horizontal="center" vertical="center"/>
    </xf>
    <xf numFmtId="0" fontId="4" fillId="0" borderId="0" xfId="0" applyFont="1" applyBorder="1" applyAlignment="1">
      <alignment vertical="center"/>
    </xf>
    <xf numFmtId="0" fontId="4" fillId="0" borderId="0" xfId="0" applyFont="1" applyBorder="1"/>
    <xf numFmtId="0" fontId="27" fillId="0" borderId="0" xfId="0" applyFont="1" applyBorder="1"/>
    <xf numFmtId="0" fontId="15" fillId="3" borderId="0" xfId="0" applyNumberFormat="1" applyFont="1" applyFill="1" applyBorder="1" applyAlignment="1">
      <alignment horizontal="center" wrapText="1"/>
    </xf>
    <xf numFmtId="0" fontId="25" fillId="0" borderId="0" xfId="0" applyFont="1" applyBorder="1"/>
    <xf numFmtId="0" fontId="15" fillId="3" borderId="9" xfId="0" applyFont="1" applyFill="1" applyBorder="1" applyAlignment="1">
      <alignment horizontal="center" vertical="center" wrapText="1"/>
    </xf>
    <xf numFmtId="1" fontId="15" fillId="3" borderId="12" xfId="0" applyNumberFormat="1" applyFont="1" applyFill="1" applyBorder="1" applyAlignment="1">
      <alignment horizontal="center" wrapText="1"/>
    </xf>
    <xf numFmtId="0" fontId="15" fillId="3" borderId="9" xfId="0" applyFont="1" applyFill="1" applyBorder="1" applyAlignment="1">
      <alignment horizontal="center" wrapText="1"/>
    </xf>
    <xf numFmtId="0" fontId="25" fillId="0" borderId="11" xfId="0" applyFont="1" applyBorder="1" applyAlignment="1">
      <alignment horizontal="center" vertical="center"/>
    </xf>
    <xf numFmtId="0" fontId="25" fillId="0" borderId="10" xfId="0" applyFont="1" applyBorder="1" applyAlignment="1">
      <alignment vertical="center"/>
    </xf>
    <xf numFmtId="0" fontId="25" fillId="0" borderId="12" xfId="0" applyFont="1" applyBorder="1" applyAlignment="1">
      <alignment horizontal="center" vertical="center"/>
    </xf>
    <xf numFmtId="0" fontId="39" fillId="3" borderId="7" xfId="0" applyFont="1" applyFill="1" applyBorder="1" applyAlignment="1">
      <alignment vertical="center" wrapText="1"/>
    </xf>
    <xf numFmtId="0" fontId="39" fillId="3" borderId="10" xfId="0" applyFont="1" applyFill="1" applyBorder="1" applyAlignment="1">
      <alignment vertical="center" wrapText="1"/>
    </xf>
    <xf numFmtId="0" fontId="39" fillId="3" borderId="13" xfId="0" applyFont="1" applyFill="1" applyBorder="1" applyAlignment="1">
      <alignment vertical="center" wrapText="1"/>
    </xf>
    <xf numFmtId="0" fontId="38" fillId="7" borderId="7" xfId="0" applyFont="1" applyFill="1" applyBorder="1" applyAlignment="1">
      <alignment vertical="center" wrapText="1"/>
    </xf>
    <xf numFmtId="0" fontId="13" fillId="0" borderId="12" xfId="5" applyFont="1" applyFill="1" applyBorder="1" applyAlignment="1">
      <alignment horizontal="center" vertical="center"/>
    </xf>
    <xf numFmtId="4" fontId="13" fillId="8" borderId="11" xfId="0" applyNumberFormat="1" applyFont="1" applyFill="1" applyBorder="1" applyAlignment="1">
      <alignment horizontal="center" vertical="center" wrapText="1"/>
    </xf>
    <xf numFmtId="0" fontId="13" fillId="8" borderId="10" xfId="0" applyFont="1" applyFill="1" applyBorder="1" applyAlignment="1">
      <alignment horizontal="center" vertical="center" wrapText="1"/>
    </xf>
    <xf numFmtId="0" fontId="7" fillId="8" borderId="11" xfId="0" applyFont="1" applyFill="1" applyBorder="1" applyAlignment="1">
      <alignment horizontal="center" vertical="center" wrapText="1"/>
    </xf>
    <xf numFmtId="2" fontId="13" fillId="8" borderId="11" xfId="0" applyNumberFormat="1" applyFont="1" applyFill="1" applyBorder="1" applyAlignment="1">
      <alignment horizontal="center" vertical="center" wrapText="1"/>
    </xf>
    <xf numFmtId="0" fontId="13" fillId="8" borderId="11" xfId="0" applyNumberFormat="1" applyFont="1" applyFill="1" applyBorder="1" applyAlignment="1">
      <alignment horizontal="center" vertical="center" wrapText="1"/>
    </xf>
    <xf numFmtId="9" fontId="13" fillId="8" borderId="11" xfId="2" applyNumberFormat="1" applyFont="1" applyFill="1" applyBorder="1" applyAlignment="1">
      <alignment horizontal="center" vertical="center" wrapText="1"/>
    </xf>
    <xf numFmtId="164" fontId="13" fillId="8" borderId="11" xfId="0" applyNumberFormat="1" applyFont="1" applyFill="1" applyBorder="1" applyAlignment="1">
      <alignment horizontal="center" vertical="center" wrapText="1"/>
    </xf>
    <xf numFmtId="164" fontId="13" fillId="8" borderId="12" xfId="0" applyNumberFormat="1" applyFont="1" applyFill="1" applyBorder="1" applyAlignment="1">
      <alignment horizontal="center" vertical="center" wrapText="1"/>
    </xf>
    <xf numFmtId="49" fontId="13" fillId="8" borderId="11" xfId="0" applyNumberFormat="1" applyFont="1" applyFill="1" applyBorder="1" applyAlignment="1">
      <alignment horizontal="center" vertical="center" wrapText="1"/>
    </xf>
    <xf numFmtId="1" fontId="13" fillId="8" borderId="11" xfId="0" applyNumberFormat="1" applyFont="1" applyFill="1" applyBorder="1" applyAlignment="1">
      <alignment horizontal="center" vertical="center" wrapText="1"/>
    </xf>
    <xf numFmtId="9" fontId="13" fillId="8" borderId="11" xfId="0" applyNumberFormat="1" applyFont="1" applyFill="1" applyBorder="1" applyAlignment="1">
      <alignment horizontal="center" vertical="center" wrapText="1"/>
    </xf>
    <xf numFmtId="9" fontId="13" fillId="8" borderId="11" xfId="2" applyFont="1" applyFill="1" applyBorder="1" applyAlignment="1">
      <alignment horizontal="center" vertical="center" wrapText="1"/>
    </xf>
    <xf numFmtId="3" fontId="13" fillId="8" borderId="11" xfId="0" applyNumberFormat="1" applyFont="1" applyFill="1" applyBorder="1" applyAlignment="1">
      <alignment horizontal="center" vertical="center" wrapText="1"/>
    </xf>
    <xf numFmtId="0" fontId="5" fillId="0" borderId="0" xfId="0" applyFont="1" applyAlignment="1">
      <alignment horizontal="left" wrapText="1"/>
    </xf>
    <xf numFmtId="0" fontId="13" fillId="8" borderId="11" xfId="0" applyFont="1" applyFill="1" applyBorder="1" applyAlignment="1">
      <alignment horizontal="center" vertical="center" wrapText="1"/>
    </xf>
    <xf numFmtId="0" fontId="5" fillId="4" borderId="0" xfId="0" applyFont="1" applyFill="1" applyBorder="1"/>
    <xf numFmtId="0" fontId="5" fillId="0" borderId="0" xfId="0" applyFont="1"/>
    <xf numFmtId="0" fontId="5" fillId="0" borderId="0" xfId="0" applyFont="1" applyAlignment="1">
      <alignment horizontal="left"/>
    </xf>
    <xf numFmtId="0" fontId="13" fillId="8" borderId="10" xfId="0" applyFont="1" applyFill="1" applyBorder="1" applyAlignment="1">
      <alignment horizontal="left" vertical="center" wrapText="1"/>
    </xf>
    <xf numFmtId="49" fontId="7" fillId="8" borderId="11" xfId="0" applyNumberFormat="1" applyFont="1" applyFill="1" applyBorder="1" applyAlignment="1">
      <alignment horizontal="center" vertical="center" wrapText="1"/>
    </xf>
    <xf numFmtId="0" fontId="7" fillId="8" borderId="11" xfId="0" applyNumberFormat="1" applyFont="1" applyFill="1" applyBorder="1" applyAlignment="1">
      <alignment horizontal="center" vertical="center" wrapText="1"/>
    </xf>
    <xf numFmtId="0" fontId="9" fillId="0" borderId="5" xfId="0" applyFont="1" applyFill="1" applyBorder="1" applyAlignment="1">
      <alignment horizontal="center"/>
    </xf>
    <xf numFmtId="0" fontId="9" fillId="0" borderId="0" xfId="0" applyFont="1" applyFill="1" applyBorder="1" applyAlignment="1">
      <alignment horizontal="center"/>
    </xf>
    <xf numFmtId="9" fontId="7" fillId="8" borderId="11" xfId="0" applyNumberFormat="1" applyFont="1" applyFill="1" applyBorder="1" applyAlignment="1">
      <alignment horizontal="center" vertical="center" wrapText="1"/>
    </xf>
    <xf numFmtId="0" fontId="5" fillId="0" borderId="0" xfId="0" applyFont="1" applyAlignment="1">
      <alignment horizontal="left" vertical="center" wrapText="1"/>
    </xf>
    <xf numFmtId="0" fontId="5" fillId="0" borderId="0" xfId="3" applyFont="1"/>
    <xf numFmtId="0" fontId="13" fillId="8" borderId="11" xfId="5" applyFont="1" applyFill="1" applyBorder="1" applyAlignment="1">
      <alignment horizontal="center" vertical="center" wrapText="1"/>
    </xf>
    <xf numFmtId="49" fontId="13" fillId="8" borderId="11" xfId="5" applyNumberFormat="1" applyFont="1" applyFill="1" applyBorder="1" applyAlignment="1">
      <alignment horizontal="center" vertical="center" wrapText="1"/>
    </xf>
    <xf numFmtId="10" fontId="13" fillId="8" borderId="11" xfId="5" applyNumberFormat="1" applyFont="1" applyFill="1" applyBorder="1" applyAlignment="1">
      <alignment horizontal="center" vertical="center" wrapText="1"/>
    </xf>
    <xf numFmtId="0" fontId="13" fillId="8" borderId="10" xfId="3" applyFont="1" applyFill="1" applyBorder="1" applyAlignment="1">
      <alignment horizontal="center" vertical="center" wrapText="1"/>
    </xf>
    <xf numFmtId="164" fontId="13" fillId="8" borderId="11" xfId="3" applyNumberFormat="1" applyFont="1" applyFill="1" applyBorder="1" applyAlignment="1">
      <alignment horizontal="center" vertical="center" wrapText="1"/>
    </xf>
    <xf numFmtId="164" fontId="13" fillId="8" borderId="12" xfId="3" applyNumberFormat="1" applyFont="1" applyFill="1" applyBorder="1" applyAlignment="1">
      <alignment horizontal="center" vertical="center" wrapText="1"/>
    </xf>
    <xf numFmtId="0" fontId="40" fillId="0" borderId="0" xfId="5" applyFont="1" applyAlignment="1">
      <alignment horizontal="center"/>
    </xf>
    <xf numFmtId="0" fontId="40" fillId="0" borderId="0" xfId="5" applyFont="1" applyAlignment="1">
      <alignment horizontal="center" vertical="center"/>
    </xf>
    <xf numFmtId="10" fontId="13" fillId="8" borderId="11" xfId="0" applyNumberFormat="1" applyFont="1" applyFill="1" applyBorder="1" applyAlignment="1">
      <alignment horizontal="center" vertical="center" wrapText="1"/>
    </xf>
    <xf numFmtId="10" fontId="7" fillId="8" borderId="11" xfId="0" applyNumberFormat="1" applyFont="1" applyFill="1" applyBorder="1" applyAlignment="1">
      <alignment horizontal="center" vertical="center" wrapText="1"/>
    </xf>
    <xf numFmtId="0" fontId="10" fillId="0" borderId="0" xfId="0" applyFont="1" applyBorder="1"/>
    <xf numFmtId="0" fontId="13" fillId="8" borderId="10" xfId="0" applyFont="1" applyFill="1" applyBorder="1" applyAlignment="1">
      <alignment vertical="center" wrapText="1"/>
    </xf>
    <xf numFmtId="0" fontId="40" fillId="0" borderId="0" xfId="0" applyFont="1"/>
    <xf numFmtId="0" fontId="13" fillId="8" borderId="11" xfId="0" applyFont="1" applyFill="1" applyBorder="1" applyAlignment="1">
      <alignment horizontal="left" vertical="center" wrapText="1"/>
    </xf>
    <xf numFmtId="0" fontId="13" fillId="8" borderId="29" xfId="0" applyFont="1" applyFill="1" applyBorder="1" applyAlignment="1">
      <alignment horizontal="left" vertical="center" wrapText="1"/>
    </xf>
    <xf numFmtId="0" fontId="7" fillId="8" borderId="27" xfId="0" applyFont="1" applyFill="1" applyBorder="1" applyAlignment="1">
      <alignment horizontal="center" vertical="center" wrapText="1"/>
    </xf>
    <xf numFmtId="49" fontId="7" fillId="8" borderId="27" xfId="0" applyNumberFormat="1" applyFont="1" applyFill="1" applyBorder="1" applyAlignment="1">
      <alignment horizontal="center" vertical="center" wrapText="1"/>
    </xf>
    <xf numFmtId="0" fontId="13" fillId="8" borderId="3" xfId="0" applyFont="1" applyFill="1" applyBorder="1" applyAlignment="1">
      <alignment horizontal="left" vertical="center" wrapText="1"/>
    </xf>
    <xf numFmtId="0" fontId="7" fillId="8" borderId="27" xfId="0" applyNumberFormat="1" applyFont="1" applyFill="1" applyBorder="1" applyAlignment="1">
      <alignment horizontal="center" vertical="center" wrapText="1"/>
    </xf>
    <xf numFmtId="0" fontId="41" fillId="0" borderId="0" xfId="0" applyFont="1" applyBorder="1"/>
    <xf numFmtId="0" fontId="13" fillId="8" borderId="29" xfId="0" applyFont="1" applyFill="1" applyBorder="1" applyAlignment="1">
      <alignment horizontal="center" vertical="center" wrapText="1"/>
    </xf>
    <xf numFmtId="10" fontId="7" fillId="8" borderId="27" xfId="0" applyNumberFormat="1" applyFont="1" applyFill="1" applyBorder="1" applyAlignment="1">
      <alignment horizontal="center" vertical="center" wrapText="1"/>
    </xf>
    <xf numFmtId="0" fontId="13" fillId="8" borderId="27" xfId="0" applyFont="1" applyFill="1" applyBorder="1" applyAlignment="1">
      <alignment vertical="center" wrapText="1"/>
    </xf>
    <xf numFmtId="0" fontId="13" fillId="8" borderId="11" xfId="0" applyFont="1" applyFill="1" applyBorder="1" applyAlignment="1">
      <alignment vertical="center" wrapText="1"/>
    </xf>
    <xf numFmtId="0" fontId="7" fillId="8" borderId="18" xfId="0" applyFont="1" applyFill="1" applyBorder="1" applyAlignment="1">
      <alignment horizontal="center" vertical="center" wrapText="1"/>
    </xf>
    <xf numFmtId="10" fontId="13" fillId="8" borderId="27" xfId="0" applyNumberFormat="1" applyFont="1" applyFill="1" applyBorder="1" applyAlignment="1">
      <alignment horizontal="center" vertical="center" wrapText="1"/>
    </xf>
    <xf numFmtId="10" fontId="13" fillId="8" borderId="19" xfId="0" applyNumberFormat="1" applyFont="1" applyFill="1" applyBorder="1" applyAlignment="1">
      <alignment horizontal="center" vertical="center" wrapText="1"/>
    </xf>
    <xf numFmtId="0" fontId="39" fillId="3" borderId="0" xfId="0" applyFont="1" applyFill="1" applyBorder="1" applyAlignment="1">
      <alignment horizontal="left" vertical="center" wrapText="1"/>
    </xf>
    <xf numFmtId="0" fontId="5" fillId="0" borderId="0" xfId="0" applyFont="1" applyAlignment="1">
      <alignment vertical="center"/>
    </xf>
    <xf numFmtId="0" fontId="20" fillId="8" borderId="10" xfId="0" applyFont="1" applyFill="1" applyBorder="1" applyAlignment="1">
      <alignment horizontal="left" vertical="center" wrapText="1"/>
    </xf>
    <xf numFmtId="0" fontId="7" fillId="8" borderId="27" xfId="0" applyFont="1" applyFill="1" applyBorder="1" applyAlignment="1">
      <alignment horizontal="left" vertical="center" wrapText="1"/>
    </xf>
    <xf numFmtId="49" fontId="7" fillId="8" borderId="27" xfId="0" applyNumberFormat="1" applyFont="1" applyFill="1" applyBorder="1" applyAlignment="1">
      <alignment horizontal="left" vertical="center" wrapText="1"/>
    </xf>
    <xf numFmtId="0" fontId="7" fillId="8" borderId="27" xfId="0" applyNumberFormat="1" applyFont="1" applyFill="1" applyBorder="1" applyAlignment="1">
      <alignment horizontal="left" vertical="center" wrapText="1"/>
    </xf>
    <xf numFmtId="10" fontId="13" fillId="8" borderId="11" xfId="0" applyNumberFormat="1" applyFont="1" applyFill="1" applyBorder="1" applyAlignment="1">
      <alignment horizontal="left" vertical="center" wrapText="1"/>
    </xf>
    <xf numFmtId="164" fontId="13" fillId="8" borderId="11" xfId="0" applyNumberFormat="1" applyFont="1" applyFill="1" applyBorder="1" applyAlignment="1">
      <alignment horizontal="left" vertical="center" wrapText="1"/>
    </xf>
    <xf numFmtId="164" fontId="13" fillId="8" borderId="12" xfId="0" applyNumberFormat="1" applyFont="1" applyFill="1" applyBorder="1" applyAlignment="1">
      <alignment horizontal="left" vertical="center" wrapText="1"/>
    </xf>
    <xf numFmtId="0" fontId="13" fillId="0" borderId="9" xfId="0" applyFont="1" applyFill="1" applyBorder="1" applyAlignment="1">
      <alignment horizontal="center" vertical="center" wrapText="1"/>
    </xf>
    <xf numFmtId="0" fontId="13" fillId="0" borderId="21" xfId="0" applyFont="1" applyFill="1" applyBorder="1" applyAlignment="1">
      <alignment horizontal="center" vertical="center" wrapText="1"/>
    </xf>
    <xf numFmtId="0" fontId="13" fillId="0" borderId="11" xfId="0" applyFont="1" applyBorder="1" applyAlignment="1">
      <alignment horizontal="center"/>
    </xf>
    <xf numFmtId="0" fontId="15" fillId="3" borderId="12" xfId="0" applyFont="1" applyFill="1" applyBorder="1" applyAlignment="1">
      <alignment horizontal="center" wrapText="1"/>
    </xf>
    <xf numFmtId="0" fontId="13" fillId="0" borderId="31" xfId="5" applyFont="1" applyBorder="1" applyAlignment="1">
      <alignment horizontal="center" vertical="center"/>
    </xf>
    <xf numFmtId="0" fontId="13" fillId="0" borderId="14" xfId="0" applyFont="1" applyBorder="1" applyAlignment="1">
      <alignment horizontal="center"/>
    </xf>
    <xf numFmtId="0" fontId="13" fillId="0" borderId="11" xfId="0" applyFont="1" applyBorder="1" applyAlignment="1">
      <alignment horizontal="center"/>
    </xf>
    <xf numFmtId="0" fontId="15" fillId="3" borderId="12" xfId="0" applyFont="1" applyFill="1" applyBorder="1" applyAlignment="1">
      <alignment horizontal="center" wrapText="1"/>
    </xf>
    <xf numFmtId="168" fontId="13" fillId="4" borderId="12" xfId="0" applyNumberFormat="1" applyFont="1" applyFill="1" applyBorder="1" applyAlignment="1">
      <alignment horizontal="center" wrapText="1"/>
    </xf>
    <xf numFmtId="166" fontId="13" fillId="4" borderId="12" xfId="0" applyNumberFormat="1" applyFont="1" applyFill="1" applyBorder="1" applyAlignment="1">
      <alignment horizontal="center" wrapText="1"/>
    </xf>
    <xf numFmtId="0" fontId="9" fillId="0" borderId="22" xfId="5" applyFont="1" applyFill="1" applyBorder="1" applyAlignment="1">
      <alignment horizontal="center"/>
    </xf>
    <xf numFmtId="0" fontId="9" fillId="0" borderId="0" xfId="5" applyFont="1" applyFill="1" applyBorder="1" applyAlignment="1">
      <alignment horizontal="center"/>
    </xf>
    <xf numFmtId="0" fontId="9" fillId="0" borderId="5" xfId="3" applyFont="1" applyFill="1" applyBorder="1" applyAlignment="1">
      <alignment horizontal="center"/>
    </xf>
    <xf numFmtId="0" fontId="9" fillId="0" borderId="0" xfId="3" applyFont="1" applyFill="1" applyBorder="1" applyAlignment="1">
      <alignment horizontal="center"/>
    </xf>
    <xf numFmtId="0" fontId="15" fillId="0" borderId="7" xfId="0" applyFont="1" applyFill="1" applyBorder="1" applyAlignment="1">
      <alignment wrapText="1"/>
    </xf>
    <xf numFmtId="0" fontId="13" fillId="0" borderId="8" xfId="0" applyFont="1" applyFill="1" applyBorder="1" applyAlignment="1">
      <alignment horizontal="center"/>
    </xf>
    <xf numFmtId="3" fontId="15" fillId="0" borderId="9" xfId="0" applyNumberFormat="1" applyFont="1" applyFill="1" applyBorder="1" applyAlignment="1">
      <alignment horizontal="center" wrapText="1"/>
    </xf>
    <xf numFmtId="0" fontId="15" fillId="0" borderId="10" xfId="0" applyFont="1" applyFill="1" applyBorder="1" applyAlignment="1">
      <alignment wrapText="1"/>
    </xf>
    <xf numFmtId="0" fontId="13" fillId="0" borderId="11" xfId="0" applyFont="1" applyFill="1" applyBorder="1" applyAlignment="1">
      <alignment horizontal="center"/>
    </xf>
    <xf numFmtId="0" fontId="13" fillId="0" borderId="10" xfId="5" applyFont="1" applyFill="1" applyBorder="1" applyAlignment="1">
      <alignment vertical="center"/>
    </xf>
    <xf numFmtId="0" fontId="13" fillId="0" borderId="11" xfId="5" applyFont="1" applyFill="1" applyBorder="1" applyAlignment="1">
      <alignment horizontal="center" vertical="center"/>
    </xf>
    <xf numFmtId="0" fontId="15" fillId="0" borderId="12" xfId="0" applyFont="1" applyFill="1" applyBorder="1" applyAlignment="1">
      <alignment horizontal="center" wrapText="1"/>
    </xf>
    <xf numFmtId="49" fontId="13" fillId="4" borderId="9" xfId="0" applyNumberFormat="1" applyFont="1" applyFill="1" applyBorder="1" applyAlignment="1">
      <alignment horizontal="center" wrapText="1"/>
    </xf>
    <xf numFmtId="3" fontId="15" fillId="0" borderId="12" xfId="0" applyNumberFormat="1" applyFont="1" applyFill="1" applyBorder="1" applyAlignment="1">
      <alignment horizontal="center" wrapText="1"/>
    </xf>
    <xf numFmtId="49" fontId="43" fillId="0" borderId="12" xfId="0" applyNumberFormat="1" applyFont="1" applyFill="1" applyBorder="1" applyAlignment="1">
      <alignment horizontal="center" wrapText="1"/>
    </xf>
    <xf numFmtId="0" fontId="13" fillId="0" borderId="11" xfId="0" applyFont="1" applyFill="1" applyBorder="1" applyAlignment="1">
      <alignment horizontal="center" vertical="center"/>
    </xf>
    <xf numFmtId="3" fontId="13" fillId="4" borderId="31" xfId="0" applyNumberFormat="1" applyFont="1" applyFill="1" applyBorder="1" applyAlignment="1">
      <alignment horizontal="center" wrapText="1"/>
    </xf>
    <xf numFmtId="0" fontId="13" fillId="0" borderId="6" xfId="0" applyFont="1" applyFill="1" applyBorder="1" applyAlignment="1">
      <alignment horizontal="center" vertical="center"/>
    </xf>
    <xf numFmtId="49" fontId="13" fillId="0" borderId="18" xfId="0" applyNumberFormat="1" applyFont="1" applyFill="1" applyBorder="1" applyAlignment="1">
      <alignment horizontal="center" vertical="center"/>
    </xf>
    <xf numFmtId="0" fontId="13" fillId="0" borderId="11" xfId="0" applyFont="1" applyFill="1" applyBorder="1" applyAlignment="1">
      <alignment horizontal="center" vertical="center" wrapText="1"/>
    </xf>
    <xf numFmtId="10" fontId="13" fillId="0" borderId="19" xfId="2" applyNumberFormat="1" applyFont="1" applyFill="1" applyBorder="1" applyAlignment="1">
      <alignment horizontal="center" vertical="center" wrapText="1"/>
    </xf>
    <xf numFmtId="0" fontId="27" fillId="0" borderId="0" xfId="0" applyFont="1" applyFill="1"/>
    <xf numFmtId="0" fontId="13" fillId="0" borderId="6" xfId="0" applyFont="1" applyFill="1" applyBorder="1" applyAlignment="1">
      <alignment horizontal="left" vertical="center"/>
    </xf>
    <xf numFmtId="0" fontId="25" fillId="0" borderId="11" xfId="0" applyFont="1" applyBorder="1" applyAlignment="1">
      <alignment horizontal="left"/>
    </xf>
    <xf numFmtId="0" fontId="13" fillId="0" borderId="11" xfId="0" applyFont="1" applyFill="1" applyBorder="1" applyAlignment="1">
      <alignment horizontal="left" vertical="center"/>
    </xf>
    <xf numFmtId="0" fontId="7" fillId="0" borderId="6" xfId="0" applyFont="1" applyFill="1" applyBorder="1" applyAlignment="1">
      <alignment horizontal="left" vertical="center"/>
    </xf>
    <xf numFmtId="49" fontId="7" fillId="0" borderId="18" xfId="0" applyNumberFormat="1" applyFont="1" applyFill="1" applyBorder="1" applyAlignment="1">
      <alignment horizontal="center" vertical="center"/>
    </xf>
    <xf numFmtId="0" fontId="13" fillId="0" borderId="0" xfId="0" applyFont="1" applyBorder="1" applyAlignment="1">
      <alignment horizontal="center"/>
    </xf>
    <xf numFmtId="49" fontId="15" fillId="3" borderId="0" xfId="0" applyNumberFormat="1" applyFont="1" applyFill="1" applyBorder="1" applyAlignment="1">
      <alignment horizontal="center" wrapText="1"/>
    </xf>
    <xf numFmtId="0" fontId="13" fillId="0" borderId="11" xfId="0" applyFont="1" applyBorder="1" applyAlignment="1">
      <alignment horizontal="center"/>
    </xf>
    <xf numFmtId="0" fontId="13" fillId="0" borderId="18" xfId="0" applyNumberFormat="1" applyFont="1" applyFill="1" applyBorder="1" applyAlignment="1">
      <alignment horizontal="center" vertical="center"/>
    </xf>
    <xf numFmtId="0" fontId="7" fillId="0" borderId="18" xfId="0" applyNumberFormat="1" applyFont="1" applyFill="1" applyBorder="1" applyAlignment="1">
      <alignment horizontal="center" vertical="center"/>
    </xf>
    <xf numFmtId="0" fontId="13" fillId="8" borderId="6" xfId="0" applyFont="1" applyFill="1" applyBorder="1" applyAlignment="1">
      <alignment horizontal="center" vertical="center"/>
    </xf>
    <xf numFmtId="49" fontId="13" fillId="8" borderId="18" xfId="0" applyNumberFormat="1" applyFont="1" applyFill="1" applyBorder="1" applyAlignment="1">
      <alignment horizontal="center" vertical="center"/>
    </xf>
    <xf numFmtId="0" fontId="13" fillId="8" borderId="18" xfId="0" applyFont="1" applyFill="1" applyBorder="1" applyAlignment="1">
      <alignment horizontal="center" vertical="center"/>
    </xf>
    <xf numFmtId="10" fontId="13" fillId="8" borderId="19" xfId="2" applyNumberFormat="1" applyFont="1" applyFill="1" applyBorder="1" applyAlignment="1">
      <alignment horizontal="center" vertical="center" wrapText="1"/>
    </xf>
    <xf numFmtId="0" fontId="13" fillId="8" borderId="18" xfId="0" applyFont="1" applyFill="1" applyBorder="1" applyAlignment="1">
      <alignment horizontal="center" vertical="center" wrapText="1"/>
    </xf>
    <xf numFmtId="0" fontId="13" fillId="8" borderId="4" xfId="0" applyFont="1" applyFill="1" applyBorder="1" applyAlignment="1">
      <alignment horizontal="center" vertical="center" wrapText="1"/>
    </xf>
    <xf numFmtId="0" fontId="13" fillId="8" borderId="11" xfId="0" applyFont="1" applyFill="1" applyBorder="1" applyAlignment="1">
      <alignment horizontal="left" vertical="center"/>
    </xf>
    <xf numFmtId="165" fontId="13" fillId="2" borderId="45" xfId="0" applyNumberFormat="1" applyFont="1" applyFill="1" applyBorder="1" applyAlignment="1">
      <alignment horizontal="center"/>
    </xf>
    <xf numFmtId="0" fontId="13" fillId="0" borderId="24" xfId="0" applyFont="1" applyFill="1" applyBorder="1" applyAlignment="1">
      <alignment horizontal="center" vertical="center"/>
    </xf>
    <xf numFmtId="10" fontId="13" fillId="0" borderId="3" xfId="2" applyNumberFormat="1" applyFont="1" applyFill="1" applyBorder="1" applyAlignment="1">
      <alignment horizontal="center" vertical="center" wrapText="1"/>
    </xf>
    <xf numFmtId="0" fontId="18" fillId="2" borderId="38" xfId="0" applyNumberFormat="1" applyFont="1" applyFill="1" applyBorder="1" applyAlignment="1">
      <alignment horizontal="center"/>
    </xf>
    <xf numFmtId="0" fontId="4" fillId="9" borderId="0" xfId="0" applyFont="1" applyFill="1"/>
    <xf numFmtId="0" fontId="13" fillId="0" borderId="0" xfId="0" applyFont="1" applyBorder="1" applyAlignment="1">
      <alignment horizontal="center"/>
    </xf>
    <xf numFmtId="49" fontId="15" fillId="3" borderId="0" xfId="0" applyNumberFormat="1" applyFont="1" applyFill="1" applyBorder="1" applyAlignment="1">
      <alignment horizontal="center" wrapText="1"/>
    </xf>
    <xf numFmtId="0" fontId="13" fillId="0" borderId="11" xfId="0" applyFont="1" applyBorder="1" applyAlignment="1">
      <alignment horizontal="center"/>
    </xf>
    <xf numFmtId="0" fontId="5" fillId="0" borderId="0" xfId="0" applyFont="1" applyAlignment="1">
      <alignment horizontal="left" vertical="center" wrapText="1"/>
    </xf>
    <xf numFmtId="0" fontId="7" fillId="2" borderId="39" xfId="5" applyFont="1" applyFill="1" applyBorder="1" applyAlignment="1">
      <alignment horizontal="center"/>
    </xf>
    <xf numFmtId="0" fontId="13" fillId="0" borderId="13" xfId="0" applyFont="1" applyBorder="1"/>
    <xf numFmtId="0" fontId="15" fillId="3" borderId="29" xfId="0" applyFont="1" applyFill="1" applyBorder="1" applyAlignment="1">
      <alignment wrapText="1"/>
    </xf>
    <xf numFmtId="3" fontId="15" fillId="3" borderId="28" xfId="0" applyNumberFormat="1" applyFont="1" applyFill="1" applyBorder="1" applyAlignment="1">
      <alignment horizontal="center" wrapText="1"/>
    </xf>
    <xf numFmtId="0" fontId="15" fillId="3" borderId="29" xfId="0" applyFont="1" applyFill="1" applyBorder="1" applyAlignment="1">
      <alignment vertical="center" wrapText="1"/>
    </xf>
    <xf numFmtId="0" fontId="13" fillId="0" borderId="10" xfId="0" applyFont="1" applyFill="1" applyBorder="1" applyAlignment="1">
      <alignment vertical="center" wrapText="1"/>
    </xf>
    <xf numFmtId="0" fontId="13" fillId="0" borderId="28" xfId="5" applyFont="1" applyBorder="1" applyAlignment="1">
      <alignment horizontal="center" vertical="center"/>
    </xf>
    <xf numFmtId="3" fontId="15" fillId="3" borderId="28" xfId="3" applyNumberFormat="1" applyFont="1" applyFill="1" applyBorder="1" applyAlignment="1">
      <alignment horizontal="center" wrapText="1"/>
    </xf>
    <xf numFmtId="3" fontId="13" fillId="3" borderId="28" xfId="0" applyNumberFormat="1" applyFont="1" applyFill="1" applyBorder="1" applyAlignment="1">
      <alignment horizontal="center" wrapText="1"/>
    </xf>
    <xf numFmtId="3" fontId="13" fillId="0" borderId="28" xfId="0" applyNumberFormat="1" applyFont="1" applyFill="1" applyBorder="1" applyAlignment="1">
      <alignment horizontal="center" wrapText="1"/>
    </xf>
    <xf numFmtId="3" fontId="15" fillId="3" borderId="28" xfId="0" applyNumberFormat="1" applyFont="1" applyFill="1" applyBorder="1" applyAlignment="1">
      <alignment horizontal="center" vertical="center" wrapText="1"/>
    </xf>
    <xf numFmtId="3" fontId="13" fillId="4" borderId="28" xfId="0" applyNumberFormat="1" applyFont="1" applyFill="1" applyBorder="1" applyAlignment="1">
      <alignment horizontal="center" vertical="center" wrapText="1"/>
    </xf>
    <xf numFmtId="0" fontId="12" fillId="0" borderId="32" xfId="0" applyFont="1" applyBorder="1"/>
    <xf numFmtId="0" fontId="8" fillId="3" borderId="33" xfId="0" applyFont="1" applyFill="1" applyBorder="1"/>
    <xf numFmtId="0" fontId="8" fillId="3" borderId="34" xfId="0" applyFont="1" applyFill="1" applyBorder="1" applyAlignment="1">
      <alignment horizontal="center"/>
    </xf>
    <xf numFmtId="0" fontId="13" fillId="3" borderId="51" xfId="0" applyFont="1" applyFill="1" applyBorder="1" applyAlignment="1">
      <alignment horizontal="left" vertical="center" wrapText="1"/>
    </xf>
    <xf numFmtId="0" fontId="35" fillId="0" borderId="0" xfId="0" applyFont="1" applyAlignment="1">
      <alignment horizontal="left" vertical="center" wrapText="1"/>
    </xf>
    <xf numFmtId="4" fontId="7" fillId="0" borderId="11" xfId="0" applyNumberFormat="1" applyFont="1" applyBorder="1" applyAlignment="1">
      <alignment horizontal="center" vertical="center" wrapText="1"/>
    </xf>
    <xf numFmtId="4" fontId="13" fillId="0" borderId="18" xfId="0" applyNumberFormat="1" applyFont="1" applyBorder="1" applyAlignment="1">
      <alignment horizontal="center" vertical="center" wrapText="1"/>
    </xf>
    <xf numFmtId="4" fontId="13" fillId="10" borderId="18" xfId="0" applyNumberFormat="1" applyFont="1" applyFill="1" applyBorder="1" applyAlignment="1">
      <alignment horizontal="center" vertical="center" wrapText="1"/>
    </xf>
    <xf numFmtId="4" fontId="7" fillId="0" borderId="18" xfId="0" applyNumberFormat="1" applyFont="1" applyBorder="1" applyAlignment="1">
      <alignment horizontal="center" vertical="center" wrapText="1"/>
    </xf>
    <xf numFmtId="4" fontId="7" fillId="10" borderId="18" xfId="0" applyNumberFormat="1" applyFont="1" applyFill="1" applyBorder="1" applyAlignment="1">
      <alignment horizontal="center" vertical="center" wrapText="1"/>
    </xf>
    <xf numFmtId="4" fontId="13" fillId="10" borderId="18" xfId="0" applyNumberFormat="1" applyFont="1" applyFill="1" applyBorder="1" applyAlignment="1">
      <alignment horizontal="left" vertical="center" wrapText="1"/>
    </xf>
    <xf numFmtId="49" fontId="7" fillId="0" borderId="0" xfId="0" applyNumberFormat="1" applyFont="1" applyBorder="1" applyAlignment="1">
      <alignment horizontal="center"/>
    </xf>
    <xf numFmtId="0" fontId="12" fillId="0" borderId="0" xfId="0" applyFont="1" applyBorder="1"/>
    <xf numFmtId="0" fontId="8" fillId="3" borderId="0" xfId="0" applyFont="1" applyFill="1" applyBorder="1"/>
    <xf numFmtId="0" fontId="8" fillId="3" borderId="0" xfId="0" applyFont="1" applyFill="1" applyBorder="1" applyAlignment="1">
      <alignment horizontal="center"/>
    </xf>
    <xf numFmtId="164" fontId="13" fillId="0" borderId="30" xfId="0" applyNumberFormat="1" applyFont="1" applyBorder="1" applyAlignment="1">
      <alignment horizontal="center" vertical="center" wrapText="1"/>
    </xf>
    <xf numFmtId="164" fontId="13" fillId="0" borderId="0" xfId="0" applyNumberFormat="1" applyFont="1" applyBorder="1" applyAlignment="1">
      <alignment horizontal="center" vertical="center" wrapText="1"/>
    </xf>
    <xf numFmtId="0" fontId="13" fillId="6" borderId="26" xfId="0" applyFont="1" applyFill="1" applyBorder="1" applyAlignment="1">
      <alignment horizontal="center" vertical="center"/>
    </xf>
    <xf numFmtId="49" fontId="13" fillId="6" borderId="18" xfId="0" applyNumberFormat="1" applyFont="1" applyFill="1" applyBorder="1" applyAlignment="1">
      <alignment horizontal="center" vertical="center"/>
    </xf>
    <xf numFmtId="0" fontId="13" fillId="6" borderId="18" xfId="0" applyFont="1" applyFill="1" applyBorder="1" applyAlignment="1">
      <alignment horizontal="center" vertical="center"/>
    </xf>
    <xf numFmtId="10" fontId="13" fillId="6" borderId="18" xfId="2" applyNumberFormat="1" applyFont="1" applyFill="1" applyBorder="1" applyAlignment="1">
      <alignment horizontal="center" vertical="center" wrapText="1"/>
    </xf>
    <xf numFmtId="164" fontId="13" fillId="0" borderId="1" xfId="0" applyNumberFormat="1" applyFont="1" applyBorder="1" applyAlignment="1">
      <alignment horizontal="center" vertical="center" wrapText="1"/>
    </xf>
    <xf numFmtId="0" fontId="13" fillId="0" borderId="26" xfId="0" applyFont="1" applyBorder="1" applyAlignment="1">
      <alignment vertical="center" wrapText="1"/>
    </xf>
    <xf numFmtId="0" fontId="13" fillId="0" borderId="18" xfId="0" applyFont="1" applyBorder="1" applyAlignment="1">
      <alignment horizontal="center" vertical="center" wrapText="1"/>
    </xf>
    <xf numFmtId="0" fontId="13" fillId="0" borderId="18" xfId="0" applyNumberFormat="1" applyFont="1" applyBorder="1" applyAlignment="1">
      <alignment horizontal="center" vertical="center" wrapText="1"/>
    </xf>
    <xf numFmtId="10" fontId="13" fillId="0" borderId="18" xfId="0" applyNumberFormat="1" applyFont="1" applyBorder="1" applyAlignment="1">
      <alignment horizontal="center" vertical="center" wrapText="1"/>
    </xf>
    <xf numFmtId="164" fontId="13" fillId="0" borderId="18" xfId="0" applyNumberFormat="1" applyFont="1" applyBorder="1" applyAlignment="1">
      <alignment horizontal="center" vertical="center" wrapText="1"/>
    </xf>
    <xf numFmtId="164" fontId="13" fillId="0" borderId="21" xfId="0" applyNumberFormat="1" applyFont="1" applyBorder="1" applyAlignment="1">
      <alignment horizontal="center" vertical="center" wrapText="1"/>
    </xf>
    <xf numFmtId="0" fontId="35" fillId="0" borderId="0" xfId="0" applyFont="1" applyBorder="1" applyAlignment="1">
      <alignment horizontal="center"/>
    </xf>
    <xf numFmtId="0" fontId="35" fillId="0" borderId="0" xfId="0" applyFont="1" applyAlignment="1">
      <alignment horizontal="center" vertical="center"/>
    </xf>
    <xf numFmtId="0" fontId="25" fillId="0" borderId="0" xfId="0" applyFont="1" applyAlignment="1">
      <alignment horizontal="left" vertical="center" wrapText="1"/>
    </xf>
    <xf numFmtId="0" fontId="32" fillId="5" borderId="0" xfId="0" applyFont="1" applyFill="1" applyAlignment="1">
      <alignment horizontal="center" vertical="center"/>
    </xf>
    <xf numFmtId="0" fontId="13" fillId="2" borderId="17" xfId="0" applyFont="1" applyFill="1" applyBorder="1" applyAlignment="1">
      <alignment horizontal="center" vertical="center" wrapText="1"/>
    </xf>
    <xf numFmtId="0" fontId="13" fillId="2" borderId="18" xfId="0" applyFont="1" applyFill="1" applyBorder="1" applyAlignment="1">
      <alignment horizontal="center" vertical="center" wrapText="1"/>
    </xf>
    <xf numFmtId="0" fontId="9" fillId="2" borderId="1" xfId="0" applyFont="1" applyFill="1" applyBorder="1" applyAlignment="1">
      <alignment horizontal="center"/>
    </xf>
    <xf numFmtId="0" fontId="9" fillId="2" borderId="2" xfId="0" applyFont="1" applyFill="1" applyBorder="1" applyAlignment="1">
      <alignment horizontal="center"/>
    </xf>
    <xf numFmtId="0" fontId="9" fillId="2" borderId="3" xfId="0" applyFont="1" applyFill="1" applyBorder="1" applyAlignment="1">
      <alignment horizontal="center"/>
    </xf>
    <xf numFmtId="0" fontId="9" fillId="2" borderId="4" xfId="0" applyFont="1" applyFill="1" applyBorder="1" applyAlignment="1">
      <alignment horizontal="center"/>
    </xf>
    <xf numFmtId="0" fontId="9" fillId="2" borderId="5" xfId="0" applyFont="1" applyFill="1" applyBorder="1" applyAlignment="1">
      <alignment horizontal="center"/>
    </xf>
    <xf numFmtId="0" fontId="9" fillId="2" borderId="6" xfId="0" applyFont="1" applyFill="1" applyBorder="1" applyAlignment="1">
      <alignment horizontal="center"/>
    </xf>
    <xf numFmtId="0" fontId="13" fillId="2" borderId="7" xfId="0" applyFont="1" applyFill="1" applyBorder="1" applyAlignment="1">
      <alignment horizontal="center" vertical="center"/>
    </xf>
    <xf numFmtId="0" fontId="13" fillId="2" borderId="10" xfId="0" applyFont="1" applyFill="1" applyBorder="1" applyAlignment="1">
      <alignment horizontal="center" vertical="center"/>
    </xf>
    <xf numFmtId="49" fontId="13" fillId="2" borderId="8" xfId="0" applyNumberFormat="1" applyFont="1" applyFill="1" applyBorder="1" applyAlignment="1">
      <alignment horizontal="center" vertical="center"/>
    </xf>
    <xf numFmtId="49" fontId="13" fillId="2" borderId="11" xfId="0" applyNumberFormat="1" applyFont="1" applyFill="1" applyBorder="1" applyAlignment="1">
      <alignment horizontal="center" vertical="center"/>
    </xf>
    <xf numFmtId="0" fontId="13" fillId="2" borderId="8" xfId="0" applyFont="1" applyFill="1" applyBorder="1" applyAlignment="1">
      <alignment horizontal="center" vertical="center" wrapText="1"/>
    </xf>
    <xf numFmtId="0" fontId="13" fillId="2" borderId="11" xfId="0" applyFont="1" applyFill="1" applyBorder="1" applyAlignment="1">
      <alignment horizontal="center" vertical="center" wrapText="1"/>
    </xf>
    <xf numFmtId="0" fontId="13" fillId="2" borderId="8" xfId="0" applyFont="1" applyFill="1" applyBorder="1" applyAlignment="1">
      <alignment horizontal="center" vertical="center"/>
    </xf>
    <xf numFmtId="0" fontId="13" fillId="2" borderId="11" xfId="0" applyFont="1" applyFill="1" applyBorder="1" applyAlignment="1">
      <alignment horizontal="center" vertical="center"/>
    </xf>
    <xf numFmtId="9" fontId="13" fillId="2" borderId="8" xfId="2" applyNumberFormat="1" applyFont="1" applyFill="1" applyBorder="1" applyAlignment="1">
      <alignment horizontal="center" vertical="center" wrapText="1"/>
    </xf>
    <xf numFmtId="9" fontId="13" fillId="2" borderId="11" xfId="2" applyNumberFormat="1" applyFont="1" applyFill="1" applyBorder="1" applyAlignment="1">
      <alignment horizontal="center" vertical="center" wrapText="1"/>
    </xf>
    <xf numFmtId="49" fontId="15" fillId="3" borderId="11" xfId="0" applyNumberFormat="1" applyFont="1" applyFill="1" applyBorder="1" applyAlignment="1">
      <alignment horizontal="center" wrapText="1"/>
    </xf>
    <xf numFmtId="49" fontId="15" fillId="3" borderId="12" xfId="0" applyNumberFormat="1" applyFont="1" applyFill="1" applyBorder="1" applyAlignment="1">
      <alignment horizontal="center" wrapText="1"/>
    </xf>
    <xf numFmtId="0" fontId="13" fillId="0" borderId="46" xfId="0" applyFont="1" applyBorder="1" applyAlignment="1">
      <alignment horizontal="center"/>
    </xf>
    <xf numFmtId="0" fontId="13" fillId="0" borderId="47" xfId="0" applyFont="1" applyBorder="1" applyAlignment="1">
      <alignment horizontal="center"/>
    </xf>
    <xf numFmtId="0" fontId="11" fillId="0" borderId="0" xfId="0" applyFont="1" applyAlignment="1">
      <alignment horizontal="left" vertical="center" wrapText="1"/>
    </xf>
    <xf numFmtId="0" fontId="13" fillId="2" borderId="20" xfId="0" applyFont="1" applyFill="1" applyBorder="1" applyAlignment="1">
      <alignment horizontal="center" vertical="center" wrapText="1"/>
    </xf>
    <xf numFmtId="0" fontId="13" fillId="2" borderId="21" xfId="0" applyFont="1" applyFill="1" applyBorder="1" applyAlignment="1">
      <alignment horizontal="center" vertical="center" wrapText="1"/>
    </xf>
    <xf numFmtId="0" fontId="13" fillId="0" borderId="11" xfId="0" applyFont="1" applyBorder="1" applyAlignment="1">
      <alignment horizontal="center"/>
    </xf>
    <xf numFmtId="0" fontId="13" fillId="0" borderId="12" xfId="0" applyFont="1" applyBorder="1" applyAlignment="1">
      <alignment horizontal="center"/>
    </xf>
    <xf numFmtId="0" fontId="13" fillId="0" borderId="14" xfId="0" applyFont="1" applyBorder="1" applyAlignment="1">
      <alignment horizontal="center"/>
    </xf>
    <xf numFmtId="0" fontId="13" fillId="0" borderId="15" xfId="0" applyFont="1" applyBorder="1" applyAlignment="1">
      <alignment horizontal="center"/>
    </xf>
    <xf numFmtId="9" fontId="13" fillId="2" borderId="8" xfId="2" applyFont="1" applyFill="1" applyBorder="1" applyAlignment="1">
      <alignment horizontal="center" vertical="center" wrapText="1"/>
    </xf>
    <xf numFmtId="9" fontId="13" fillId="2" borderId="11" xfId="2" applyFont="1" applyFill="1" applyBorder="1" applyAlignment="1">
      <alignment horizontal="center" vertical="center" wrapText="1"/>
    </xf>
    <xf numFmtId="0" fontId="13" fillId="0" borderId="27" xfId="0" applyFont="1" applyBorder="1" applyAlignment="1">
      <alignment horizontal="center"/>
    </xf>
    <xf numFmtId="0" fontId="13" fillId="0" borderId="28" xfId="0" applyFont="1" applyBorder="1" applyAlignment="1">
      <alignment horizontal="center"/>
    </xf>
    <xf numFmtId="49" fontId="15" fillId="3" borderId="30" xfId="0" applyNumberFormat="1" applyFont="1" applyFill="1" applyBorder="1" applyAlignment="1">
      <alignment horizontal="center" wrapText="1"/>
    </xf>
    <xf numFmtId="49" fontId="15" fillId="3" borderId="31" xfId="0" applyNumberFormat="1" applyFont="1" applyFill="1" applyBorder="1" applyAlignment="1">
      <alignment horizontal="center" wrapText="1"/>
    </xf>
    <xf numFmtId="0" fontId="13" fillId="2" borderId="7" xfId="0" applyFont="1" applyFill="1" applyBorder="1" applyAlignment="1">
      <alignment horizontal="center" vertical="center" wrapText="1"/>
    </xf>
    <xf numFmtId="0" fontId="13" fillId="2" borderId="10" xfId="0" applyFont="1" applyFill="1" applyBorder="1" applyAlignment="1">
      <alignment horizontal="center" vertical="center" wrapText="1"/>
    </xf>
    <xf numFmtId="49" fontId="13" fillId="2" borderId="8" xfId="0" applyNumberFormat="1" applyFont="1" applyFill="1" applyBorder="1" applyAlignment="1">
      <alignment horizontal="center" vertical="center" wrapText="1"/>
    </xf>
    <xf numFmtId="49" fontId="13" fillId="2" borderId="11" xfId="0" applyNumberFormat="1" applyFont="1" applyFill="1" applyBorder="1" applyAlignment="1">
      <alignment horizontal="center" vertical="center" wrapText="1"/>
    </xf>
    <xf numFmtId="0" fontId="9" fillId="2" borderId="23" xfId="0" applyFont="1" applyFill="1" applyBorder="1" applyAlignment="1">
      <alignment horizontal="center"/>
    </xf>
    <xf numFmtId="0" fontId="9" fillId="2" borderId="0" xfId="0" applyFont="1" applyFill="1" applyBorder="1" applyAlignment="1">
      <alignment horizontal="center"/>
    </xf>
    <xf numFmtId="0" fontId="9" fillId="2" borderId="24" xfId="0" applyFont="1" applyFill="1" applyBorder="1" applyAlignment="1">
      <alignment horizontal="center"/>
    </xf>
    <xf numFmtId="49" fontId="38" fillId="7" borderId="30" xfId="0" applyNumberFormat="1" applyFont="1" applyFill="1" applyBorder="1" applyAlignment="1">
      <alignment horizontal="center" wrapText="1"/>
    </xf>
    <xf numFmtId="49" fontId="38" fillId="7" borderId="31" xfId="0" applyNumberFormat="1" applyFont="1" applyFill="1" applyBorder="1" applyAlignment="1">
      <alignment horizontal="center" wrapText="1"/>
    </xf>
    <xf numFmtId="0" fontId="13" fillId="0" borderId="0" xfId="0" applyFont="1" applyBorder="1" applyAlignment="1">
      <alignment horizontal="left" vertical="center" wrapText="1"/>
    </xf>
    <xf numFmtId="166" fontId="15" fillId="3" borderId="30" xfId="0" applyNumberFormat="1" applyFont="1" applyFill="1" applyBorder="1" applyAlignment="1">
      <alignment horizontal="center" wrapText="1"/>
    </xf>
    <xf numFmtId="166" fontId="15" fillId="3" borderId="31" xfId="0" applyNumberFormat="1" applyFont="1" applyFill="1" applyBorder="1" applyAlignment="1">
      <alignment horizontal="center" wrapText="1"/>
    </xf>
    <xf numFmtId="0" fontId="13" fillId="0" borderId="0" xfId="0" applyFont="1" applyBorder="1" applyAlignment="1">
      <alignment horizontal="center"/>
    </xf>
    <xf numFmtId="49" fontId="38" fillId="7" borderId="11" xfId="0" applyNumberFormat="1" applyFont="1" applyFill="1" applyBorder="1" applyAlignment="1">
      <alignment horizontal="center" wrapText="1"/>
    </xf>
    <xf numFmtId="49" fontId="38" fillId="7" borderId="12" xfId="0" applyNumberFormat="1" applyFont="1" applyFill="1" applyBorder="1" applyAlignment="1">
      <alignment horizontal="center" wrapText="1"/>
    </xf>
    <xf numFmtId="0" fontId="13" fillId="2" borderId="25" xfId="0" applyFont="1" applyFill="1" applyBorder="1" applyAlignment="1">
      <alignment horizontal="center" vertical="center" wrapText="1"/>
    </xf>
    <xf numFmtId="0" fontId="13" fillId="2" borderId="26" xfId="0" applyFont="1" applyFill="1" applyBorder="1" applyAlignment="1">
      <alignment horizontal="center" vertical="center" wrapText="1"/>
    </xf>
    <xf numFmtId="0" fontId="13" fillId="0" borderId="0" xfId="0" applyFont="1" applyAlignment="1">
      <alignment horizontal="left" vertical="center" wrapText="1"/>
    </xf>
    <xf numFmtId="49" fontId="15" fillId="3" borderId="0" xfId="0" applyNumberFormat="1" applyFont="1" applyFill="1" applyBorder="1" applyAlignment="1">
      <alignment horizontal="center" wrapText="1"/>
    </xf>
    <xf numFmtId="0" fontId="44" fillId="0" borderId="0" xfId="0" applyFont="1" applyAlignment="1">
      <alignment horizontal="left" wrapText="1"/>
    </xf>
    <xf numFmtId="0" fontId="13" fillId="0" borderId="30" xfId="0" applyFont="1" applyBorder="1" applyAlignment="1">
      <alignment horizontal="center"/>
    </xf>
    <xf numFmtId="0" fontId="13" fillId="0" borderId="31" xfId="0" applyFont="1" applyBorder="1" applyAlignment="1">
      <alignment horizontal="center"/>
    </xf>
    <xf numFmtId="0" fontId="13" fillId="2" borderId="25" xfId="0" applyFont="1" applyFill="1" applyBorder="1" applyAlignment="1">
      <alignment horizontal="center" vertical="center"/>
    </xf>
    <xf numFmtId="0" fontId="13" fillId="2" borderId="26" xfId="0" applyFont="1" applyFill="1" applyBorder="1" applyAlignment="1">
      <alignment horizontal="center" vertical="center"/>
    </xf>
    <xf numFmtId="49" fontId="13" fillId="2" borderId="17" xfId="0" applyNumberFormat="1" applyFont="1" applyFill="1" applyBorder="1" applyAlignment="1">
      <alignment horizontal="center" vertical="center"/>
    </xf>
    <xf numFmtId="49" fontId="13" fillId="2" borderId="18" xfId="0" applyNumberFormat="1" applyFont="1" applyFill="1" applyBorder="1" applyAlignment="1">
      <alignment horizontal="center" vertical="center"/>
    </xf>
    <xf numFmtId="0" fontId="13" fillId="2" borderId="17" xfId="0" applyFont="1" applyFill="1" applyBorder="1" applyAlignment="1">
      <alignment horizontal="center" vertical="center"/>
    </xf>
    <xf numFmtId="0" fontId="13" fillId="2" borderId="18" xfId="0" applyFont="1" applyFill="1" applyBorder="1" applyAlignment="1">
      <alignment horizontal="center" vertical="center"/>
    </xf>
    <xf numFmtId="10" fontId="13" fillId="2" borderId="8" xfId="2" applyNumberFormat="1" applyFont="1" applyFill="1" applyBorder="1" applyAlignment="1">
      <alignment horizontal="center" vertical="center" wrapText="1"/>
    </xf>
    <xf numFmtId="10" fontId="13" fillId="2" borderId="11" xfId="2" applyNumberFormat="1" applyFont="1" applyFill="1" applyBorder="1" applyAlignment="1">
      <alignment horizontal="center" vertical="center" wrapText="1"/>
    </xf>
    <xf numFmtId="0" fontId="5" fillId="0" borderId="0" xfId="0" applyFont="1" applyAlignment="1">
      <alignment horizontal="left" wrapText="1"/>
    </xf>
    <xf numFmtId="0" fontId="9" fillId="2" borderId="4" xfId="0" applyFont="1" applyFill="1" applyBorder="1" applyAlignment="1">
      <alignment horizontal="center" vertical="center" wrapText="1"/>
    </xf>
    <xf numFmtId="0" fontId="9" fillId="2" borderId="5" xfId="0" applyFont="1" applyFill="1" applyBorder="1" applyAlignment="1">
      <alignment horizontal="center" vertical="center" wrapText="1"/>
    </xf>
    <xf numFmtId="0" fontId="9" fillId="2" borderId="6" xfId="0" applyFont="1" applyFill="1" applyBorder="1" applyAlignment="1">
      <alignment horizontal="center" vertical="center" wrapText="1"/>
    </xf>
    <xf numFmtId="0" fontId="5" fillId="0" borderId="0" xfId="0" applyFont="1" applyAlignment="1">
      <alignment horizontal="left" vertical="center" wrapText="1"/>
    </xf>
    <xf numFmtId="49" fontId="39" fillId="3" borderId="8" xfId="0" applyNumberFormat="1" applyFont="1" applyFill="1" applyBorder="1" applyAlignment="1">
      <alignment horizontal="center" vertical="center" wrapText="1"/>
    </xf>
    <xf numFmtId="49" fontId="39" fillId="3" borderId="9" xfId="0" applyNumberFormat="1" applyFont="1" applyFill="1" applyBorder="1" applyAlignment="1">
      <alignment horizontal="center" vertical="center" wrapText="1"/>
    </xf>
    <xf numFmtId="49" fontId="39" fillId="3" borderId="11" xfId="0" applyNumberFormat="1" applyFont="1" applyFill="1" applyBorder="1" applyAlignment="1">
      <alignment horizontal="center" vertical="center" wrapText="1"/>
    </xf>
    <xf numFmtId="49" fontId="39" fillId="3" borderId="12" xfId="0" applyNumberFormat="1" applyFont="1" applyFill="1" applyBorder="1" applyAlignment="1">
      <alignment horizontal="center" vertical="center" wrapText="1"/>
    </xf>
    <xf numFmtId="49" fontId="39" fillId="3" borderId="14" xfId="0" applyNumberFormat="1" applyFont="1" applyFill="1" applyBorder="1" applyAlignment="1">
      <alignment horizontal="center" vertical="center" wrapText="1"/>
    </xf>
    <xf numFmtId="49" fontId="39" fillId="3" borderId="15" xfId="0" applyNumberFormat="1" applyFont="1" applyFill="1" applyBorder="1" applyAlignment="1">
      <alignment horizontal="center" vertical="center" wrapText="1"/>
    </xf>
    <xf numFmtId="49" fontId="38" fillId="7" borderId="8" xfId="0" applyNumberFormat="1" applyFont="1" applyFill="1" applyBorder="1" applyAlignment="1">
      <alignment horizontal="center" vertical="center" wrapText="1"/>
    </xf>
    <xf numFmtId="49" fontId="38" fillId="7" borderId="9" xfId="0" applyNumberFormat="1" applyFont="1" applyFill="1" applyBorder="1" applyAlignment="1">
      <alignment horizontal="center" vertical="center" wrapText="1"/>
    </xf>
    <xf numFmtId="0" fontId="5" fillId="4" borderId="0" xfId="0" applyFont="1" applyFill="1" applyBorder="1" applyAlignment="1">
      <alignment horizontal="left" wrapText="1"/>
    </xf>
    <xf numFmtId="0" fontId="15" fillId="3" borderId="42" xfId="0" applyFont="1" applyFill="1" applyBorder="1" applyAlignment="1">
      <alignment horizontal="center" vertical="center" wrapText="1"/>
    </xf>
    <xf numFmtId="0" fontId="15" fillId="3" borderId="37" xfId="0" applyFont="1" applyFill="1" applyBorder="1" applyAlignment="1">
      <alignment horizontal="center" vertical="center" wrapText="1"/>
    </xf>
    <xf numFmtId="0" fontId="15" fillId="3" borderId="43" xfId="0" applyFont="1" applyFill="1" applyBorder="1" applyAlignment="1">
      <alignment horizontal="center" vertical="center" wrapText="1"/>
    </xf>
    <xf numFmtId="49" fontId="15" fillId="3" borderId="27" xfId="0" applyNumberFormat="1" applyFont="1" applyFill="1" applyBorder="1" applyAlignment="1">
      <alignment horizontal="center" vertical="center" wrapText="1"/>
    </xf>
    <xf numFmtId="49" fontId="15" fillId="3" borderId="28" xfId="0" applyNumberFormat="1" applyFont="1" applyFill="1" applyBorder="1" applyAlignment="1">
      <alignment horizontal="center" vertical="center" wrapText="1"/>
    </xf>
    <xf numFmtId="0" fontId="28" fillId="0" borderId="0" xfId="0" applyFont="1" applyAlignment="1">
      <alignment horizontal="left" vertical="center" wrapText="1"/>
    </xf>
    <xf numFmtId="49" fontId="13" fillId="4" borderId="30" xfId="0" applyNumberFormat="1" applyFont="1" applyFill="1" applyBorder="1" applyAlignment="1">
      <alignment horizontal="center" vertical="center" readingOrder="1"/>
    </xf>
    <xf numFmtId="49" fontId="13" fillId="4" borderId="31" xfId="0" applyNumberFormat="1" applyFont="1" applyFill="1" applyBorder="1" applyAlignment="1">
      <alignment horizontal="center" vertical="center" readingOrder="1"/>
    </xf>
    <xf numFmtId="0" fontId="11" fillId="0" borderId="33" xfId="0" applyFont="1" applyBorder="1" applyAlignment="1">
      <alignment horizontal="left" wrapText="1"/>
    </xf>
    <xf numFmtId="0" fontId="13" fillId="0" borderId="44" xfId="0" applyFont="1" applyBorder="1" applyAlignment="1">
      <alignment horizontal="center"/>
    </xf>
    <xf numFmtId="0" fontId="22" fillId="0" borderId="0" xfId="0" applyFont="1" applyBorder="1" applyAlignment="1">
      <alignment horizontal="left" vertical="center" wrapText="1"/>
    </xf>
    <xf numFmtId="0" fontId="35" fillId="0" borderId="0" xfId="0" applyFont="1" applyAlignment="1">
      <alignment horizontal="left" vertical="center" wrapText="1"/>
    </xf>
    <xf numFmtId="0" fontId="9" fillId="2" borderId="32" xfId="5" applyFont="1" applyFill="1" applyBorder="1" applyAlignment="1">
      <alignment horizontal="center"/>
    </xf>
    <xf numFmtId="0" fontId="9" fillId="2" borderId="33" xfId="5" applyFont="1" applyFill="1" applyBorder="1" applyAlignment="1">
      <alignment horizontal="center"/>
    </xf>
    <xf numFmtId="0" fontId="9" fillId="2" borderId="34" xfId="5" applyFont="1" applyFill="1" applyBorder="1" applyAlignment="1">
      <alignment horizontal="center"/>
    </xf>
    <xf numFmtId="0" fontId="9" fillId="2" borderId="35" xfId="5" applyFont="1" applyFill="1" applyBorder="1" applyAlignment="1">
      <alignment horizontal="center"/>
    </xf>
    <xf numFmtId="0" fontId="9" fillId="2" borderId="16" xfId="5" applyFont="1" applyFill="1" applyBorder="1" applyAlignment="1">
      <alignment horizontal="center"/>
    </xf>
    <xf numFmtId="0" fontId="9" fillId="2" borderId="36" xfId="5" applyFont="1" applyFill="1" applyBorder="1" applyAlignment="1">
      <alignment horizontal="center"/>
    </xf>
    <xf numFmtId="0" fontId="7" fillId="2" borderId="39" xfId="5" applyFont="1" applyFill="1" applyBorder="1" applyAlignment="1">
      <alignment horizontal="center"/>
    </xf>
    <xf numFmtId="0" fontId="13" fillId="2" borderId="7" xfId="3" applyFont="1" applyFill="1" applyBorder="1" applyAlignment="1">
      <alignment horizontal="center" vertical="center"/>
    </xf>
    <xf numFmtId="0" fontId="13" fillId="2" borderId="10" xfId="3" applyFont="1" applyFill="1" applyBorder="1" applyAlignment="1">
      <alignment horizontal="center" vertical="center"/>
    </xf>
    <xf numFmtId="49" fontId="13" fillId="2" borderId="8" xfId="3" applyNumberFormat="1" applyFont="1" applyFill="1" applyBorder="1" applyAlignment="1">
      <alignment horizontal="center" vertical="center"/>
    </xf>
    <xf numFmtId="49" fontId="13" fillId="2" borderId="11" xfId="3" applyNumberFormat="1" applyFont="1" applyFill="1" applyBorder="1" applyAlignment="1">
      <alignment horizontal="center" vertical="center"/>
    </xf>
    <xf numFmtId="0" fontId="13" fillId="2" borderId="8" xfId="3" applyFont="1" applyFill="1" applyBorder="1" applyAlignment="1">
      <alignment horizontal="center" vertical="center"/>
    </xf>
    <xf numFmtId="0" fontId="13" fillId="2" borderId="11" xfId="3" applyFont="1" applyFill="1" applyBorder="1" applyAlignment="1">
      <alignment horizontal="center" vertical="center"/>
    </xf>
    <xf numFmtId="0" fontId="5" fillId="0" borderId="0" xfId="0" applyFont="1" applyAlignment="1">
      <alignment horizontal="left"/>
    </xf>
    <xf numFmtId="0" fontId="9" fillId="2" borderId="1" xfId="3" applyFont="1" applyFill="1" applyBorder="1" applyAlignment="1">
      <alignment horizontal="center"/>
    </xf>
    <xf numFmtId="0" fontId="9" fillId="2" borderId="2" xfId="3" applyFont="1" applyFill="1" applyBorder="1" applyAlignment="1">
      <alignment horizontal="center"/>
    </xf>
    <xf numFmtId="0" fontId="9" fillId="2" borderId="3" xfId="3" applyFont="1" applyFill="1" applyBorder="1" applyAlignment="1">
      <alignment horizontal="center"/>
    </xf>
    <xf numFmtId="0" fontId="9" fillId="2" borderId="4" xfId="3" applyFont="1" applyFill="1" applyBorder="1" applyAlignment="1">
      <alignment horizontal="center"/>
    </xf>
    <xf numFmtId="0" fontId="9" fillId="2" borderId="5" xfId="3" applyFont="1" applyFill="1" applyBorder="1" applyAlignment="1">
      <alignment horizontal="center"/>
    </xf>
    <xf numFmtId="0" fontId="9" fillId="2" borderId="6" xfId="3" applyFont="1" applyFill="1" applyBorder="1" applyAlignment="1">
      <alignment horizontal="center"/>
    </xf>
    <xf numFmtId="49" fontId="13" fillId="2" borderId="17" xfId="0" applyNumberFormat="1" applyFont="1" applyFill="1" applyBorder="1" applyAlignment="1">
      <alignment horizontal="center" vertical="center" wrapText="1"/>
    </xf>
    <xf numFmtId="49" fontId="13" fillId="2" borderId="18" xfId="0" applyNumberFormat="1" applyFont="1" applyFill="1" applyBorder="1" applyAlignment="1">
      <alignment horizontal="center" vertical="center" wrapText="1"/>
    </xf>
    <xf numFmtId="0" fontId="39" fillId="3" borderId="0" xfId="0" applyFont="1" applyFill="1" applyBorder="1" applyAlignment="1">
      <alignment horizontal="left" vertical="center" wrapText="1"/>
    </xf>
    <xf numFmtId="0" fontId="15" fillId="3" borderId="0" xfId="0" applyFont="1" applyFill="1" applyBorder="1" applyAlignment="1">
      <alignment horizontal="left" vertical="center" wrapText="1"/>
    </xf>
    <xf numFmtId="0" fontId="42" fillId="0" borderId="0" xfId="0" applyFont="1" applyAlignment="1">
      <alignment horizontal="center"/>
    </xf>
    <xf numFmtId="49" fontId="7" fillId="0" borderId="48" xfId="0" applyNumberFormat="1" applyFont="1" applyBorder="1" applyAlignment="1">
      <alignment horizontal="center"/>
    </xf>
    <xf numFmtId="49" fontId="7" fillId="0" borderId="47" xfId="0" applyNumberFormat="1" applyFont="1" applyBorder="1" applyAlignment="1">
      <alignment horizontal="center"/>
    </xf>
    <xf numFmtId="0" fontId="15" fillId="3" borderId="22" xfId="0" applyFont="1" applyFill="1" applyBorder="1" applyAlignment="1">
      <alignment horizontal="center" wrapText="1"/>
    </xf>
    <xf numFmtId="0" fontId="15" fillId="3" borderId="0" xfId="0" applyFont="1" applyFill="1" applyBorder="1" applyAlignment="1">
      <alignment horizontal="center" wrapText="1"/>
    </xf>
    <xf numFmtId="0" fontId="9" fillId="2" borderId="1" xfId="0" applyFont="1" applyFill="1" applyBorder="1" applyAlignment="1">
      <alignment horizontal="center" vertical="center"/>
    </xf>
    <xf numFmtId="0" fontId="9" fillId="2" borderId="2" xfId="0" applyFont="1" applyFill="1" applyBorder="1" applyAlignment="1">
      <alignment horizontal="center" vertical="center"/>
    </xf>
    <xf numFmtId="0" fontId="9" fillId="2" borderId="3" xfId="0" applyFont="1" applyFill="1" applyBorder="1" applyAlignment="1">
      <alignment horizontal="center" vertical="center"/>
    </xf>
    <xf numFmtId="0" fontId="9" fillId="2" borderId="23" xfId="0" applyFont="1" applyFill="1" applyBorder="1" applyAlignment="1">
      <alignment horizontal="center" vertical="center"/>
    </xf>
    <xf numFmtId="0" fontId="9" fillId="2" borderId="0" xfId="0" applyFont="1" applyFill="1" applyBorder="1" applyAlignment="1">
      <alignment horizontal="center" vertical="center"/>
    </xf>
    <xf numFmtId="0" fontId="9" fillId="2" borderId="24" xfId="0" applyFont="1" applyFill="1" applyBorder="1" applyAlignment="1">
      <alignment horizontal="center" vertical="center"/>
    </xf>
    <xf numFmtId="0" fontId="47" fillId="9" borderId="49" xfId="0" applyFont="1" applyFill="1" applyBorder="1" applyAlignment="1">
      <alignment horizontal="center" vertical="center" wrapText="1"/>
    </xf>
    <xf numFmtId="0" fontId="47" fillId="9" borderId="54" xfId="0" applyFont="1" applyFill="1" applyBorder="1" applyAlignment="1">
      <alignment horizontal="center" vertical="center" wrapText="1"/>
    </xf>
    <xf numFmtId="0" fontId="47" fillId="9" borderId="50" xfId="0" applyFont="1" applyFill="1" applyBorder="1" applyAlignment="1">
      <alignment horizontal="center" vertical="center" wrapText="1"/>
    </xf>
    <xf numFmtId="0" fontId="13" fillId="0" borderId="53" xfId="0" applyFont="1" applyBorder="1" applyAlignment="1">
      <alignment horizontal="right" vertical="center" wrapText="1"/>
    </xf>
    <xf numFmtId="0" fontId="13" fillId="0" borderId="52" xfId="0" applyFont="1" applyBorder="1" applyAlignment="1">
      <alignment horizontal="right" vertical="center" wrapText="1"/>
    </xf>
    <xf numFmtId="0" fontId="13" fillId="0" borderId="19" xfId="0" applyFont="1" applyBorder="1" applyAlignment="1">
      <alignment horizontal="right" vertical="center" wrapText="1"/>
    </xf>
    <xf numFmtId="0" fontId="13" fillId="0" borderId="55" xfId="0" applyFont="1" applyBorder="1" applyAlignment="1">
      <alignment horizontal="right" vertical="center" wrapText="1"/>
    </xf>
    <xf numFmtId="0" fontId="13" fillId="0" borderId="2" xfId="0" applyFont="1" applyBorder="1" applyAlignment="1">
      <alignment horizontal="right" vertical="center" wrapText="1"/>
    </xf>
    <xf numFmtId="0" fontId="13" fillId="0" borderId="3" xfId="0" applyFont="1" applyBorder="1" applyAlignment="1">
      <alignment horizontal="right" vertical="center" wrapText="1"/>
    </xf>
  </cellXfs>
  <cellStyles count="9">
    <cellStyle name="0,0_x000d__x000a_NA_x000d__x000a_ 2" xfId="4"/>
    <cellStyle name="0,0_x000d__x000a_NA_x000d__x000a_ 2 2" xfId="7"/>
    <cellStyle name="Comma" xfId="1" builtinId="3"/>
    <cellStyle name="Hyperlink" xfId="6" builtinId="8"/>
    <cellStyle name="Normal" xfId="0" builtinId="0"/>
    <cellStyle name="Normal 2" xfId="3"/>
    <cellStyle name="Normal_Taski Swingo 150E-1 2 2" xfId="5"/>
    <cellStyle name="Percent" xfId="2" builtinId="5"/>
    <cellStyle name="Финансовый 3" xfId="8"/>
  </cellStyles>
  <dxfs count="258"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</dxfs>
  <tableStyles count="0" defaultTableStyle="TableStyleMedium2" defaultPivotStyle="PivotStyleLight16"/>
  <colors>
    <mruColors>
      <color rgb="FFFFCD01"/>
      <color rgb="FFBDD7E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externalLink" Target="externalLinks/externalLink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hyperlink" Target="#'aquamat 20'!A1"/><Relationship Id="rId21" Type="http://schemas.openxmlformats.org/officeDocument/2006/relationships/hyperlink" Target="https://diverseyprofessional.ru/upload/iblock/f53/TASKI%20aero%20BP_%D0%A0%D0%B0%D0%B1%D0%BE%D1%87%D0%B0%D1%8F%20%D0%BA%D0%B0%D1%80%D1%82%D0%B0.pdf" TargetMode="External"/><Relationship Id="rId42" Type="http://schemas.openxmlformats.org/officeDocument/2006/relationships/hyperlink" Target="#'vacumat 12'!A1"/><Relationship Id="rId63" Type="http://schemas.openxmlformats.org/officeDocument/2006/relationships/hyperlink" Target="https://diverseyprofessional.ru/catalog/uborochnoe-oborudovanie/paroochistiteli-i-raspyliteli/taski-steam-s04/" TargetMode="External"/><Relationship Id="rId84" Type="http://schemas.openxmlformats.org/officeDocument/2006/relationships/hyperlink" Target="https://diverseyprofessional.ru/upload/iblock/e2b/e2bd6fa1385979e511b7f919f7b4e08d.pdf" TargetMode="External"/><Relationship Id="rId138" Type="http://schemas.openxmlformats.org/officeDocument/2006/relationships/hyperlink" Target="https://diverseyprofessional.ru/upload/iblock/b4e/TASKI%20swingo%20150B_&#1056;&#1072;&#1073;&#1086;&#1095;&#1072;&#1103;%20&#1082;&#1072;&#1088;&#1090;&#1072;_compressed.pdf" TargetMode="External"/><Relationship Id="rId159" Type="http://schemas.openxmlformats.org/officeDocument/2006/relationships/hyperlink" Target="https://diverseyprofessional.ru/upload/iblock/834/TASKI%20swingo%20455B_&#1056;&#1072;&#1073;&#1086;&#1095;&#1072;&#1103;%20&#1082;&#1072;&#1088;&#1090;&#1072;.pdf" TargetMode="External"/><Relationship Id="rId170" Type="http://schemas.openxmlformats.org/officeDocument/2006/relationships/hyperlink" Target="https://diverseyprofessional.ru/upload/iblock/a9a/TASKI%20swingo%20755B_&#1056;&#1072;&#1073;&#1086;&#1095;&#1072;&#1103;%20&#1082;&#1072;&#1088;&#1090;&#1072;.pdf" TargetMode="External"/><Relationship Id="rId191" Type="http://schemas.openxmlformats.org/officeDocument/2006/relationships/hyperlink" Target="https://diverseyprofessional.ru/upload/iblock/d96/TASKI%20swingo%201255E_&#1056;&#1072;&#1073;&#1086;&#1095;&#1072;&#1103;%20&#1082;&#1072;&#1088;&#1090;&#1072;.pdf" TargetMode="External"/><Relationship Id="rId205" Type="http://schemas.openxmlformats.org/officeDocument/2006/relationships/hyperlink" Target="https://diverseyprofessional.ru/catalog/uborochnoe-oborudovanie/polomoechnye-mashiny/taski-swingo-2100-icro-/" TargetMode="External"/><Relationship Id="rId226" Type="http://schemas.openxmlformats.org/officeDocument/2006/relationships/hyperlink" Target="#'swingo 4000'!A1"/><Relationship Id="rId107" Type="http://schemas.openxmlformats.org/officeDocument/2006/relationships/hyperlink" Target="#'ergodisc 2000'!A1"/><Relationship Id="rId11" Type="http://schemas.openxmlformats.org/officeDocument/2006/relationships/hyperlink" Target="https://diverseyprofessional.ru/upload/iblock/2ea/TASKI%20aero%208-15_%D0%98%D0%BD%D1%81%D1%82%D1%80%D1%83%D0%BA%D1%86%D0%B8%D1%8F%20%D0%BF%D0%BE%20%D1%8D%D0%BA%D1%81%D0%BF%D0%BB%D1%83%D0%B0%D1%82%D0%B0%D1%86%D0%B8%D0%B8_RUS.pdf" TargetMode="External"/><Relationship Id="rId32" Type="http://schemas.openxmlformats.org/officeDocument/2006/relationships/hyperlink" Target="#'jet 38'!A1"/><Relationship Id="rId53" Type="http://schemas.openxmlformats.org/officeDocument/2006/relationships/hyperlink" Target="https://diverseyprofessional.ru/catalog/uborochnoe-oborudovanie/vacuum-cleaners-for-wet-and-dry-cleaning/taski-vacumat-22t/" TargetMode="External"/><Relationship Id="rId74" Type="http://schemas.openxmlformats.org/officeDocument/2006/relationships/hyperlink" Target="https://diverseyprofessional.ru/upload/iblock/a85/TASKI%20Steam%20SDV8%20%D0%9E%D0%BF%D0%B8%D1%81%D0%B0%D0%BD%D0%B8%D0%B5.pdf" TargetMode="External"/><Relationship Id="rId128" Type="http://schemas.openxmlformats.org/officeDocument/2006/relationships/hyperlink" Target="https://diverseyprofessional.ru/upload/iblock/49d/49db8666fa974dd38d59579c2bf0bcf4.pdf" TargetMode="External"/><Relationship Id="rId149" Type="http://schemas.openxmlformats.org/officeDocument/2006/relationships/hyperlink" Target="https://diverseyprofessional.ru/upload/iblock/424/view" TargetMode="External"/><Relationship Id="rId5" Type="http://schemas.openxmlformats.org/officeDocument/2006/relationships/hyperlink" Target="https://diverseyprofessional.ru/upload/iblock/50f/TASKI%20go_%D0%A0%D0%B0%D0%B1%D0%BE%D1%87%D0%B0%D1%8F%20%D0%BA%D0%B0%D1%80%D1%82%D0%B0.pdf" TargetMode="External"/><Relationship Id="rId95" Type="http://schemas.openxmlformats.org/officeDocument/2006/relationships/hyperlink" Target="https://diverseyprofessional.ru/upload/iblock/4af/TASKI%20ergodisc%20duo_&#1056;&#1072;&#1073;&#1086;&#1095;&#1072;&#1103;%20&#1082;&#1072;&#1088;&#1090;&#1072;.pdf" TargetMode="External"/><Relationship Id="rId160" Type="http://schemas.openxmlformats.org/officeDocument/2006/relationships/hyperlink" Target="https://diverseyprofessional.ru/upload/iblock/6ae/view" TargetMode="External"/><Relationship Id="rId181" Type="http://schemas.openxmlformats.org/officeDocument/2006/relationships/hyperlink" Target="#'swingo 855 Li-Ion'!A1"/><Relationship Id="rId216" Type="http://schemas.openxmlformats.org/officeDocument/2006/relationships/hyperlink" Target="#'swingo XP-M Intellisweep'!A1"/><Relationship Id="rId237" Type="http://schemas.openxmlformats.org/officeDocument/2006/relationships/hyperlink" Target="#'swingo 5000 Li-Ion'!A1"/><Relationship Id="rId22" Type="http://schemas.openxmlformats.org/officeDocument/2006/relationships/hyperlink" Target="https://diverseyprofessional.ru/upload/iblock/3de/3de61f005848ff7dc3f2f113131ec308.pdf" TargetMode="External"/><Relationship Id="rId43" Type="http://schemas.openxmlformats.org/officeDocument/2006/relationships/hyperlink" Target="https://diverseyprofessional.ru/catalog/uborochnoe-oborudovanie/vacuum-cleaners-for-wet-and-dry-cleaning/taski-vacumat-12/" TargetMode="External"/><Relationship Id="rId64" Type="http://schemas.openxmlformats.org/officeDocument/2006/relationships/hyperlink" Target="https://diverseyprofessional.ru/upload/iblock/9bc/TASKI%20Steam%20SO4%20%D0%9E%D0%BF%D0%B8%D1%81%D0%B0%D0%BD%D0%B8%D0%B5.pdf" TargetMode="External"/><Relationship Id="rId118" Type="http://schemas.openxmlformats.org/officeDocument/2006/relationships/hyperlink" Target="https://diverseyprofessional.ru/catalog/uborochnoe-oborudovanie/machines-for-the-care-of-carpets/taski-aquamat-20/" TargetMode="External"/><Relationship Id="rId139" Type="http://schemas.openxmlformats.org/officeDocument/2006/relationships/hyperlink" Target="https://diverseyprofessional.ru/upload/iblock/20f/view" TargetMode="External"/><Relationship Id="rId85" Type="http://schemas.openxmlformats.org/officeDocument/2006/relationships/hyperlink" Target="https://diverseyprofessional.ru/upload/iblock/abb/TASKI%20ergodisc%20165-200_&#1056;&#1072;&#1073;&#1086;&#1095;&#1072;&#1103;%20&#1082;&#1072;&#1088;&#1090;&#1072;.pdf" TargetMode="External"/><Relationship Id="rId150" Type="http://schemas.openxmlformats.org/officeDocument/2006/relationships/hyperlink" Target="#'swingo 350 Li-Ion'!A1"/><Relationship Id="rId171" Type="http://schemas.openxmlformats.org/officeDocument/2006/relationships/hyperlink" Target="https://diverseyprofessional.ru/upload/iblock/923/view" TargetMode="External"/><Relationship Id="rId192" Type="http://schemas.openxmlformats.org/officeDocument/2006/relationships/hyperlink" Target="https://diverseyprofessional.ru/upload/iblock/2e4/view" TargetMode="External"/><Relationship Id="rId206" Type="http://schemas.openxmlformats.org/officeDocument/2006/relationships/hyperlink" Target="https://diverseyprofessional.ru/upload/iblock/2db/TASKI%20swingo%202100Micro_&#1054;&#1087;&#1080;&#1089;&#1072;&#1085;&#1080;&#1077;.pdf" TargetMode="External"/><Relationship Id="rId227" Type="http://schemas.openxmlformats.org/officeDocument/2006/relationships/hyperlink" Target="https://diverseyprofessional.ru/catalog/uborochnoe-oborudovanie/polomoechnye-mashiny/taski-swingo-4000/" TargetMode="External"/><Relationship Id="rId12" Type="http://schemas.openxmlformats.org/officeDocument/2006/relationships/hyperlink" Target="#'aero 8 Plus'!A1"/><Relationship Id="rId33" Type="http://schemas.openxmlformats.org/officeDocument/2006/relationships/hyperlink" Target="https://diverseyprofessional.ru/catalog/uborochnoe-oborudovanie/pylesosy/taski-jet/" TargetMode="External"/><Relationship Id="rId108" Type="http://schemas.openxmlformats.org/officeDocument/2006/relationships/hyperlink" Target="https://diverseyprofessional.ru/catalog/uborochnoe-oborudovanie/odnodiskovye-mashiny/taski-ergodisc-2000/" TargetMode="External"/><Relationship Id="rId129" Type="http://schemas.openxmlformats.org/officeDocument/2006/relationships/hyperlink" Target="https://diverseyprofessional.ru/upload/iblock/49b/TASKI%20procarpet%2045_&#1056;&#1072;&#1073;&#1086;&#1095;&#1072;&#1103;%20&#1082;&#1072;&#1088;&#1090;&#1072;.pdf" TargetMode="External"/><Relationship Id="rId54" Type="http://schemas.openxmlformats.org/officeDocument/2006/relationships/hyperlink" Target="https://diverseyprofessional.ru/upload/iblock/43b/43bd647c55112f65f2dc03e79cc12f1b.pdf" TargetMode="External"/><Relationship Id="rId75" Type="http://schemas.openxmlformats.org/officeDocument/2006/relationships/hyperlink" Target="https://diverseyprofessional.ru/upload/iblock/117/TASKI%20Steam%20SDV8_%D0%9A%D1%80%D0%B0%D1%82%D0%BA%D0%B0%D1%8F%20%D0%B8%D0%BD%D1%81%D1%82%D1%80%D1%83%D0%BA%D1%86%D0%B8%D1%8F%20%D0%BF%D0%BE%20%D1%8D%D0%BA%D1%81%D0%BF%D0%BB%D1%83%D0%B0%D1%82%D0%B0%D1%86%D0%B8%D0%B8.pdf" TargetMode="External"/><Relationship Id="rId96" Type="http://schemas.openxmlformats.org/officeDocument/2006/relationships/hyperlink" Target="https://diverseyprofessional.ru/upload/iblock/2cb/TASKI%20ergodisc%20165_200_Duo_&#1048;&#1085;&#1089;&#1090;&#1088;&#1091;&#1082;&#1094;&#1080;&#1103;%20&#1087;&#1086;%20&#1101;&#1082;&#1089;&#1087;&#1083;&#1091;&#1072;&#1090;&#1072;&#1094;&#1080;&#1080;_RUS.pdf" TargetMode="External"/><Relationship Id="rId140" Type="http://schemas.openxmlformats.org/officeDocument/2006/relationships/hyperlink" Target="#'swingo 350E'!A1"/><Relationship Id="rId161" Type="http://schemas.openxmlformats.org/officeDocument/2006/relationships/hyperlink" Target="#'swingo 455 Li-Ion'!A1"/><Relationship Id="rId182" Type="http://schemas.openxmlformats.org/officeDocument/2006/relationships/hyperlink" Target="#'swingo 955&#1042;'!A1"/><Relationship Id="rId217" Type="http://schemas.openxmlformats.org/officeDocument/2006/relationships/hyperlink" Target="https://diverseyprofessional.ru/catalog/uborochnoe-oborudovanie/polomoechnye-mashiny/taski-swingo-xp-m-intellisweep/" TargetMode="External"/><Relationship Id="rId6" Type="http://schemas.openxmlformats.org/officeDocument/2006/relationships/hyperlink" Target="https://diverseyprofessional.ru/upload/iblock/9cf/TASKI%20go_&#1048;&#1085;&#1089;&#1090;&#1088;&#1091;&#1082;&#1094;&#1080;&#1103;%20&#1087;&#1086;%20&#1101;&#1082;&#1089;&#1087;&#1083;&#1091;&#1072;&#1090;&#1072;&#1094;&#1080;&#1080;_RUS.pdf" TargetMode="External"/><Relationship Id="rId238" Type="http://schemas.openxmlformats.org/officeDocument/2006/relationships/hyperlink" Target="#'AERO 3500&#956;icro'!A1"/><Relationship Id="rId23" Type="http://schemas.openxmlformats.org/officeDocument/2006/relationships/hyperlink" Target="#'aero BP Li-Ion'!A1"/><Relationship Id="rId119" Type="http://schemas.openxmlformats.org/officeDocument/2006/relationships/hyperlink" Target="https://diverseyprofessional.ru/upload/iblock/a6b/TASKI%20aquamat%2020_&#1054;&#1087;&#1080;&#1089;&#1072;&#1085;&#1080;&#1077;.pdf" TargetMode="External"/><Relationship Id="rId44" Type="http://schemas.openxmlformats.org/officeDocument/2006/relationships/hyperlink" Target="https://diverseyprofessional.ru/upload/iblock/1b5/1b5e61511a4bc4e8f98cb8155a163e17.pdf" TargetMode="External"/><Relationship Id="rId65" Type="http://schemas.openxmlformats.org/officeDocument/2006/relationships/hyperlink" Target="https://diverseyprofessional.ru/upload/iblock/5cc/TASKI%20Steam%20SO4_%D0%9A%D1%80%D0%B0%D1%82%D0%BA%D0%B0%D1%8F%20%D0%B8%D0%BD%D1%81%D1%82%D1%80%D1%83%D0%BA%D1%86%D0%B8%D1%8F%20%D0%BF%D0%BE%20%D1%8D%D0%BA%D1%81%D0%BF%D0%BB%D1%83%D0%B0%D1%82%D0%B0%D1%86%D0%B8%D0%B8.pdf" TargetMode="External"/><Relationship Id="rId86" Type="http://schemas.openxmlformats.org/officeDocument/2006/relationships/hyperlink" Target="https://diverseyprofessional.ru/upload/iblock/7ca/TASKI%20ergodisc%20165_200_Duo_&#1048;&#1085;&#1089;&#1090;&#1088;&#1091;&#1082;&#1094;&#1080;&#1103;%20&#1087;&#1086;%20&#1101;&#1082;&#1089;&#1087;&#1083;&#1091;&#1072;&#1090;&#1072;&#1094;&#1080;&#1080;_RUS.pdf" TargetMode="External"/><Relationship Id="rId130" Type="http://schemas.openxmlformats.org/officeDocument/2006/relationships/hyperlink" Target="#'swingo 150E'!A1"/><Relationship Id="rId151" Type="http://schemas.openxmlformats.org/officeDocument/2006/relationships/hyperlink" Target="#'swingo 455E'!A1"/><Relationship Id="rId172" Type="http://schemas.openxmlformats.org/officeDocument/2006/relationships/hyperlink" Target="#'swingo 755 Li-Ion Eco'!A1"/><Relationship Id="rId193" Type="http://schemas.openxmlformats.org/officeDocument/2006/relationships/hyperlink" Target="#'swingo 1255&#1042;'!A1"/><Relationship Id="rId207" Type="http://schemas.openxmlformats.org/officeDocument/2006/relationships/hyperlink" Target="https://diverseyprofessional.ru/upload/iblock/a68/TASKI%20swingo%202100_&#1056;&#1072;&#1073;&#1086;&#1095;&#1072;&#1103;%20&#1082;&#1072;&#1088;&#1090;&#1072;.pdf" TargetMode="External"/><Relationship Id="rId228" Type="http://schemas.openxmlformats.org/officeDocument/2006/relationships/hyperlink" Target="https://diverseyprofessional.ru/upload/iblock/552/TASKI%20swingo%204000_&#1054;&#1087;&#1080;&#1089;&#1072;&#1085;&#1080;&#1077;.pdf" TargetMode="External"/><Relationship Id="rId13" Type="http://schemas.openxmlformats.org/officeDocument/2006/relationships/hyperlink" Target="https://diverseyprofessional.ru/catalog/uborochnoe-oborudovanie/pylesosy/taski-aero-8-plus-15-plus/" TargetMode="External"/><Relationship Id="rId109" Type="http://schemas.openxmlformats.org/officeDocument/2006/relationships/hyperlink" Target="https://diverseyprofessional.ru/upload/iblock/b4f/b4f26f45f15590f24600d203ec1c560a.pdf" TargetMode="External"/><Relationship Id="rId34" Type="http://schemas.openxmlformats.org/officeDocument/2006/relationships/hyperlink" Target="https://diverseyprofessional.ru/upload/iblock/26f/26f01d568f2cd3a2447526ecf8d5e959.pdf" TargetMode="External"/><Relationship Id="rId55" Type="http://schemas.openxmlformats.org/officeDocument/2006/relationships/hyperlink" Target="https://diverseyprofessional.ru/upload/iblock/dbf/TASKI%20vacumat%2022_%D0%A0%D0%B0%D0%B1%D0%BE%D1%87%D0%B0%D1%8F%20%D0%BA%D0%B0%D1%80%D1%82%D0%B0.pdf" TargetMode="External"/><Relationship Id="rId76" Type="http://schemas.openxmlformats.org/officeDocument/2006/relationships/hyperlink" Target="https://diverseyprofessional.ru/upload/iblock/002/TASKI%20Steam%20SDV8_%D0%98%D0%BD%D1%81%D1%82%D1%80%D1%83%D0%BA%D1%86%D0%B8%D1%8F%20%D0%BF%D0%BE%20%D1%8D%D0%BA%D1%81%D0%BF%D0%BB%D1%83%D0%B0%D1%82%D0%B0%D1%86%D0%B8%D0%B8.pdf" TargetMode="External"/><Relationship Id="rId97" Type="http://schemas.openxmlformats.org/officeDocument/2006/relationships/hyperlink" Target="#'ergodisc OMNI'!A1"/><Relationship Id="rId120" Type="http://schemas.openxmlformats.org/officeDocument/2006/relationships/hyperlink" Target="https://diverseyprofessional.ru/upload/iblock/d42/TASKI%20aquamat%2020_&#1056;&#1072;&#1073;&#1086;&#1095;&#1072;&#1103;%20&#1082;&#1072;&#1088;&#1090;&#1072;.pdf" TargetMode="External"/><Relationship Id="rId141" Type="http://schemas.openxmlformats.org/officeDocument/2006/relationships/hyperlink" Target="https://diverseyprofessional.ru/catalog/uborochnoe-oborudovanie/polomoechnye-mashiny/taski-swingo-350/" TargetMode="External"/><Relationship Id="rId7" Type="http://schemas.openxmlformats.org/officeDocument/2006/relationships/hyperlink" Target="#'aero 8'!A1"/><Relationship Id="rId162" Type="http://schemas.openxmlformats.org/officeDocument/2006/relationships/hyperlink" Target="#'swingo 755E'!A1"/><Relationship Id="rId183" Type="http://schemas.openxmlformats.org/officeDocument/2006/relationships/hyperlink" Target="https://diverseyprofessional.ru/catalog/uborochnoe-oborudovanie/polomoechnye-mashiny/taski-swingo-955/" TargetMode="External"/><Relationship Id="rId218" Type="http://schemas.openxmlformats.org/officeDocument/2006/relationships/hyperlink" Target="https://diverseyprofessional.ru/upload/iblock/d2b/TASKI%20swingo%20XP-M%20IntelliSweep_&#1054;&#1087;&#1080;&#1089;&#1072;&#1085;&#1080;&#1077;-min.pdf" TargetMode="External"/><Relationship Id="rId239" Type="http://schemas.openxmlformats.org/officeDocument/2006/relationships/hyperlink" Target="#'swingo 2100&#956;icro Li-Ion'!A1"/><Relationship Id="rId24" Type="http://schemas.openxmlformats.org/officeDocument/2006/relationships/hyperlink" Target="https://diverseyprofessional.ru/upload/iblock/707/707fed6657d44df562dabf8ff560c437.pdf" TargetMode="External"/><Relationship Id="rId45" Type="http://schemas.openxmlformats.org/officeDocument/2006/relationships/hyperlink" Target="https://diverseyprofessional.ru/upload/iblock/b38/TASKI%20vacumat%2012_%D0%A0%D0%B0%D0%B1%D0%BE%D1%87%D0%B0%D1%8F%20%D0%BA%D0%B0%D1%80%D1%82%D0%B0.pdf" TargetMode="External"/><Relationship Id="rId66" Type="http://schemas.openxmlformats.org/officeDocument/2006/relationships/hyperlink" Target="https://diverseyprofessional.ru/upload/iblock/6f5/TASKI%20Steam%20SO4_%D0%98%D0%BD%D1%81%D1%82%D1%80%D1%83%D0%BA%D1%86%D0%B8%D1%8F%20%D0%BF%D0%BE%20%D1%8D%D0%BA%D1%81%D0%BF%D0%BB%D1%83%D0%B0%D1%82%D0%B0%D1%86%D0%B8%D0%B8.pdf" TargetMode="External"/><Relationship Id="rId87" Type="http://schemas.openxmlformats.org/officeDocument/2006/relationships/hyperlink" Target="#'ergodisc 200'!A1"/><Relationship Id="rId110" Type="http://schemas.openxmlformats.org/officeDocument/2006/relationships/hyperlink" Target="https://diverseyprofessional.ru/upload/iblock/bba/TASKI%20ergodisc%202000_&#1056;&#1072;&#1073;&#1086;&#1095;&#1072;&#1103;%20&#1082;&#1072;&#1088;&#1090;&#1072;.pdf" TargetMode="External"/><Relationship Id="rId131" Type="http://schemas.openxmlformats.org/officeDocument/2006/relationships/hyperlink" Target="https://diverseyprofessional.ru/catalog/uborochnoe-oborudovanie/polomoechnye-mashiny/taski-swingo-150/" TargetMode="External"/><Relationship Id="rId152" Type="http://schemas.openxmlformats.org/officeDocument/2006/relationships/hyperlink" Target="https://diverseyprofessional.ru/catalog/uborochnoe-oborudovanie/polomoechnye-mashiny/taski-swingo-455/" TargetMode="External"/><Relationship Id="rId173" Type="http://schemas.openxmlformats.org/officeDocument/2006/relationships/hyperlink" Target="#'swingo 755&#1042; Power'!A1"/><Relationship Id="rId194" Type="http://schemas.openxmlformats.org/officeDocument/2006/relationships/hyperlink" Target="https://diverseyprofessional.ru/catalog/uborochnoe-oborudovanie/polomoechnye-mashiny/taski-swingo-1255-b/" TargetMode="External"/><Relationship Id="rId208" Type="http://schemas.openxmlformats.org/officeDocument/2006/relationships/hyperlink" Target="https://diverseyprofessional.ru/upload/iblock/a75/view" TargetMode="External"/><Relationship Id="rId229" Type="http://schemas.openxmlformats.org/officeDocument/2006/relationships/hyperlink" Target="https://diverseyprofessional.ru/upload/iblock/103/TASKI%20Swingo%204000%20(&#1074;&#1085;&#1077;&#1096;&#1085;&#1077;&#1077;%20&#1047;&#1059;)_&#1056;&#1072;&#1073;&#1086;&#1095;&#1072;&#1103;%20&#1082;&#1072;&#1088;&#1090;&#1072;.pdf" TargetMode="External"/><Relationship Id="rId240" Type="http://schemas.openxmlformats.org/officeDocument/2006/relationships/hyperlink" Target="#'swingo 250&#956;icro'!A1"/><Relationship Id="rId14" Type="http://schemas.openxmlformats.org/officeDocument/2006/relationships/hyperlink" Target="https://diverseyprofessional.ru/upload/iblock/799/7991381841bd7d8cb106f4266b20a362.pdf" TargetMode="External"/><Relationship Id="rId35" Type="http://schemas.openxmlformats.org/officeDocument/2006/relationships/hyperlink" Target="https://diverseyprofessional.ru/upload/iblock/6de/TASKI%20jet%2038w50_%D0%A0%D0%B0%D0%B1%D0%BE%D1%87%D0%B0%D1%8F%20%D0%BA%D0%B0%D1%80%D1%82%D0%B0.pdf" TargetMode="External"/><Relationship Id="rId56" Type="http://schemas.openxmlformats.org/officeDocument/2006/relationships/hyperlink" Target="https://diverseyprofessional.ru/upload/iblock/315/TASKI%20vacumat%2012_22_22T_%D0%98%D0%BD%D1%81%D1%82%D1%80%D1%83%D0%BA%D1%86%D0%B8%D1%8F%20%D0%BF%D0%BE%20%D1%8D%D0%BA%D1%81%D0%BF%D0%BB%D1%83%D0%B0%D1%82%D0%B0%D1%86%D0%B8%D0%B8_RUS.pdf" TargetMode="External"/><Relationship Id="rId77" Type="http://schemas.openxmlformats.org/officeDocument/2006/relationships/hyperlink" Target="#'ergodisc HD'!A1"/><Relationship Id="rId100" Type="http://schemas.openxmlformats.org/officeDocument/2006/relationships/hyperlink" Target="https://diverseyprofessional.ru/upload/iblock/f2b/TASKI%20ergodisc%20omni_&#1056;&#1072;&#1073;&#1086;&#1095;&#1072;&#1103;%20&#1082;&#1072;&#1088;&#1090;&#1072;.pdf" TargetMode="External"/><Relationship Id="rId8" Type="http://schemas.openxmlformats.org/officeDocument/2006/relationships/hyperlink" Target="https://diverseyprofessional.ru/catalog/uborochnoe-oborudovanie/pylesosy/taski-aero-8-15/" TargetMode="External"/><Relationship Id="rId98" Type="http://schemas.openxmlformats.org/officeDocument/2006/relationships/hyperlink" Target="https://diverseyprofessional.ru/catalog/uborochnoe-oborudovanie/odnodiskovye-mashiny/taski-ergodisc-omni/" TargetMode="External"/><Relationship Id="rId121" Type="http://schemas.openxmlformats.org/officeDocument/2006/relationships/hyperlink" Target="https://diverseyprofessional.ru/upload/iblock/d63/TASKI%20aquamat%2020_&#1048;&#1085;&#1089;&#1090;&#1088;&#1091;&#1082;&#1094;&#1080;&#1103;%20&#1087;&#1086;%20&#1101;&#1082;&#1089;&#1087;&#1083;&#1091;&#1072;&#1090;&#1072;&#1094;&#1080;&#1080;_RUS.pdf" TargetMode="External"/><Relationship Id="rId142" Type="http://schemas.openxmlformats.org/officeDocument/2006/relationships/hyperlink" Target="https://diverseyprofessional.ru/upload/iblock/647/647d1f3d04a01e0a8718fcb950bcb351.pdf" TargetMode="External"/><Relationship Id="rId163" Type="http://schemas.openxmlformats.org/officeDocument/2006/relationships/hyperlink" Target="https://diverseyprofessional.ru/catalog/uborochnoe-oborudovanie/polomoechnye-mashiny/taski-swingo-755/" TargetMode="External"/><Relationship Id="rId184" Type="http://schemas.openxmlformats.org/officeDocument/2006/relationships/hyperlink" Target="https://diverseyprofessional.ru/upload/iblock/363/TASKI%20swingo%20955B_&#1054;&#1087;&#1080;&#1089;&#1072;&#1085;&#1080;&#1077;.pdf" TargetMode="External"/><Relationship Id="rId219" Type="http://schemas.openxmlformats.org/officeDocument/2006/relationships/hyperlink" Target="https://diverseyprofessional.ru/upload/iblock/513/TASKI%20swingo%20XPM_&#1056;&#1072;&#1073;&#1086;&#1095;&#1072;&#1103;%20&#1082;&#1072;&#1088;&#1090;&#1072;.pdf" TargetMode="External"/><Relationship Id="rId230" Type="http://schemas.openxmlformats.org/officeDocument/2006/relationships/hyperlink" Target="https://diverseyprofessional.ru/upload/iblock/c1b/view" TargetMode="External"/><Relationship Id="rId25" Type="http://schemas.openxmlformats.org/officeDocument/2006/relationships/hyperlink" Target="#'aero BP Li-Ion PLUS'!A1"/><Relationship Id="rId46" Type="http://schemas.openxmlformats.org/officeDocument/2006/relationships/hyperlink" Target="https://diverseyprofessional.ru/upload/iblock/7be/TASKI%20vacumat%2012_22_22T_%D0%98%D0%BD%D1%81%D1%82%D1%80%D1%83%D0%BA%D1%86%D0%B8%D1%8F%20%D0%BF%D0%BE%20%D1%8D%D0%BA%D1%81%D0%BF%D0%BB%D1%83%D0%B0%D1%82%D0%B0%D1%86%D0%B8%D0%B8_RUS.pdf" TargetMode="External"/><Relationship Id="rId67" Type="http://schemas.openxmlformats.org/officeDocument/2006/relationships/hyperlink" Target="#'steam SV4'!A1"/><Relationship Id="rId88" Type="http://schemas.openxmlformats.org/officeDocument/2006/relationships/hyperlink" Target="https://diverseyprofessional.ru/catalog/uborochnoe-oborudovanie/odnodiskovye-mashiny/taski-ergodisc-200/" TargetMode="External"/><Relationship Id="rId111" Type="http://schemas.openxmlformats.org/officeDocument/2006/relationships/hyperlink" Target="https://diverseyprofessional.ru/upload/iblock/f0a/TASKI%20ergodisc%202000_&#1048;&#1085;&#1089;&#1090;&#1088;&#1091;&#1082;&#1094;&#1080;&#1103;%20&#1087;&#1086;%20&#1101;&#1082;&#1089;&#1087;&#1083;&#1091;&#1072;&#1090;&#1072;&#1094;&#1080;&#1080;_RUS.pdf" TargetMode="External"/><Relationship Id="rId132" Type="http://schemas.openxmlformats.org/officeDocument/2006/relationships/hyperlink" Target="https://diverseyprofessional.ru/upload/iblock/ecf/ecfc2c896beab3b4a50c25f5d3d4e13e.pdf" TargetMode="External"/><Relationship Id="rId153" Type="http://schemas.openxmlformats.org/officeDocument/2006/relationships/hyperlink" Target="https://diverseyprofessional.ru/upload/iblock/2eb/2eb9cc740876a78c8c21300ac129250d.pdf" TargetMode="External"/><Relationship Id="rId174" Type="http://schemas.openxmlformats.org/officeDocument/2006/relationships/hyperlink" Target="https://diverseyprofessional.ru/upload/iblock/4e3/view" TargetMode="External"/><Relationship Id="rId195" Type="http://schemas.openxmlformats.org/officeDocument/2006/relationships/hyperlink" Target="https://diverseyprofessional.ru/upload/iblock/2d1/TASKI%20swingo%201255B_&#1054;&#1087;&#1080;&#1089;&#1072;&#1085;&#1080;&#1077;.pdf" TargetMode="External"/><Relationship Id="rId209" Type="http://schemas.openxmlformats.org/officeDocument/2006/relationships/hyperlink" Target="#'swingo XP-R'!A1"/><Relationship Id="rId220" Type="http://schemas.openxmlformats.org/officeDocument/2006/relationships/hyperlink" Target="https://diverseyprofessional.ru/upload/iblock/1d9/view" TargetMode="External"/><Relationship Id="rId241" Type="http://schemas.openxmlformats.org/officeDocument/2006/relationships/hyperlink" Target="#'&#1050;&#1086;&#1084;&#1087;&#1083;&#1077;&#1082;&#1090;&#1099; Li-Ion &#1076;&#1083;&#1103; &#1072;&#1087;&#1075;&#1088;&#1077;&#1081;&#1076;&#1072;'!A1"/><Relationship Id="rId15" Type="http://schemas.openxmlformats.org/officeDocument/2006/relationships/hyperlink" Target="https://diverseyprofessional.ru/upload/iblock/512/TASKI%20aero%208-15_%D0%98%D0%BD%D1%81%D1%82%D1%80%D1%83%D0%BA%D1%86%D0%B8%D1%8F%20%D0%BF%D0%BE%20%D1%8D%D0%BA%D1%81%D0%BF%D0%BB%D1%83%D0%B0%D1%82%D0%B0%D1%86%D0%B8%D0%B8_RUS.pdf" TargetMode="External"/><Relationship Id="rId36" Type="http://schemas.openxmlformats.org/officeDocument/2006/relationships/hyperlink" Target="https://diverseyprofessional.ru/upload/iblock/d32/TASKI%20jet%2038-50_%D0%98%D0%BD%D1%81%D1%82%D1%80%D1%83%D0%BA%D1%86%D0%B8%D1%8F%20%D0%BF%D0%BE%20%D1%8D%D0%BA%D1%81%D0%BF%D0%BB%D1%83%D0%B0%D1%82%D0%B0%D1%86%D0%B8%D0%B8_RUS.pdf" TargetMode="External"/><Relationship Id="rId57" Type="http://schemas.openxmlformats.org/officeDocument/2006/relationships/hyperlink" Target="#'vacumat 44T'!A1"/><Relationship Id="rId106" Type="http://schemas.openxmlformats.org/officeDocument/2006/relationships/hyperlink" Target="https://diverseyprofessional.ru/upload/iblock/f32/TASKI%20ergodisc%201200_&#1048;&#1085;&#1089;&#1090;&#1088;&#1091;&#1082;&#1094;&#1080;&#1103;%20&#1087;&#1086;%20&#1101;&#1082;&#1089;&#1087;&#1083;&#1091;&#1072;&#1090;&#1072;&#1094;&#1080;&#1080;_RUS.pdf" TargetMode="External"/><Relationship Id="rId127" Type="http://schemas.openxmlformats.org/officeDocument/2006/relationships/hyperlink" Target="https://diverseyprofessional.ru/catalog/uborochnoe-oborudovanie/machines-for-the-care-of-carpets/taski-procarpet-45/" TargetMode="External"/><Relationship Id="rId10" Type="http://schemas.openxmlformats.org/officeDocument/2006/relationships/hyperlink" Target="https://diverseyprofessional.ru/upload/iblock/2cd/TASKI%20aero%208-15%20(plus)_%D0%A0%D0%B0%D0%B1%D0%BE%D1%87%D0%B0%D1%8F%20%D0%BA%D0%B0%D1%80%D1%82%D0%B0.pdf" TargetMode="External"/><Relationship Id="rId31" Type="http://schemas.openxmlformats.org/officeDocument/2006/relationships/hyperlink" Target="https://diverseyprofessional.ru/upload/iblock/50e/TASKI%20aero%20UP%20%D0%98%D0%BD%D1%81%D1%82%D1%80%D1%83%D0%BA%D1%86%D0%B8%D1%8F%20%D0%BF%D0%BE%20%D1%8D%D0%BA%D1%81%D0%BF%D0%BB%D1%83%D0%B0%D1%82%D0%B0%D1%86%D0%B8%D0%B8.pdf" TargetMode="External"/><Relationship Id="rId52" Type="http://schemas.openxmlformats.org/officeDocument/2006/relationships/hyperlink" Target="#'vacumat 22T'!A1"/><Relationship Id="rId73" Type="http://schemas.openxmlformats.org/officeDocument/2006/relationships/hyperlink" Target="https://diverseyprofessional.ru/catalog/uborochnoe-oborudovanie/paroochistiteli-i-raspyliteli/taski-steam-sdv8/" TargetMode="External"/><Relationship Id="rId78" Type="http://schemas.openxmlformats.org/officeDocument/2006/relationships/hyperlink" Target="https://diverseyprofessional.ru/catalog/uborochnoe-oborudovanie/odnodiskovye-mashiny/taski-ergodisc-hd/" TargetMode="External"/><Relationship Id="rId94" Type="http://schemas.openxmlformats.org/officeDocument/2006/relationships/hyperlink" Target="https://diverseyprofessional.ru/upload/iblock/edc/edccb2e1c0bcd1486decc2397c4be7a5.pdf" TargetMode="External"/><Relationship Id="rId99" Type="http://schemas.openxmlformats.org/officeDocument/2006/relationships/hyperlink" Target="https://diverseyprofessional.ru/upload/iblock/588/TASKI%20ergodisc%20OMNI_&#1054;&#1087;&#1080;&#1089;&#1072;&#1085;&#1080;&#1077;.pdf" TargetMode="External"/><Relationship Id="rId101" Type="http://schemas.openxmlformats.org/officeDocument/2006/relationships/hyperlink" Target="https://diverseyprofessional.ru/upload/iblock/b2c/TASKI%20ergodisc%20Omni_&#1048;&#1085;&#1089;&#1090;&#1088;&#1091;&#1082;&#1094;&#1080;&#1103;%20&#1087;&#1086;%20&#1101;&#1082;&#1089;&#1087;&#1083;&#1091;&#1072;&#1090;&#1072;&#1094;&#1080;&#1080;_RUS.pdf" TargetMode="External"/><Relationship Id="rId122" Type="http://schemas.openxmlformats.org/officeDocument/2006/relationships/hyperlink" Target="#'procarpet 30'!A1"/><Relationship Id="rId143" Type="http://schemas.openxmlformats.org/officeDocument/2006/relationships/hyperlink" Target="https://diverseyprofessional.ru/upload/iblock/50b/TASKI%20swingo%20350E_&#1056;&#1072;&#1073;&#1086;&#1095;&#1072;&#1103;%20&#1082;&#1072;&#1088;&#1090;&#1072;.pdf" TargetMode="External"/><Relationship Id="rId148" Type="http://schemas.openxmlformats.org/officeDocument/2006/relationships/hyperlink" Target="https://diverseyprofessional.ru/upload/iblock/1cf/TASKI%20swingo%20350B_&#1056;&#1072;&#1073;&#1086;&#1095;&#1072;&#1103;%20&#1082;&#1072;&#1088;&#1090;&#1072;_compressed.pdf" TargetMode="External"/><Relationship Id="rId164" Type="http://schemas.openxmlformats.org/officeDocument/2006/relationships/hyperlink" Target="https://diverseyprofessional.ru/upload/iblock/c01/TASKI%20swingo%20755E_&#1054;&#1087;&#1080;&#1089;&#1072;&#1085;&#1080;&#1077;.pdf" TargetMode="External"/><Relationship Id="rId169" Type="http://schemas.openxmlformats.org/officeDocument/2006/relationships/hyperlink" Target="https://diverseyprofessional.ru/upload/iblock/427/TASKI%20swingo%20755B%20(ecoopower)_&#1054;&#1087;&#1080;&#1089;&#1072;&#1085;&#1080;&#1077;.pdf" TargetMode="External"/><Relationship Id="rId185" Type="http://schemas.openxmlformats.org/officeDocument/2006/relationships/hyperlink" Target="https://diverseyprofessional.ru/upload/iblock/7e6/TASKI%20swingo%20955B_&#1056;&#1072;&#1073;&#1086;&#1095;&#1072;&#1103;%20&#1082;&#1072;&#1088;&#1090;&#1072;.pdf" TargetMode="External"/><Relationship Id="rId4" Type="http://schemas.openxmlformats.org/officeDocument/2006/relationships/hyperlink" Target="https://diverseyprofessional.ru/upload/iblock/121/TASKI%20go_%D0%9E%D0%BF%D0%B8%D1%81%D0%B0%D0%BD%D0%B8%D0%B5.pdf" TargetMode="External"/><Relationship Id="rId9" Type="http://schemas.openxmlformats.org/officeDocument/2006/relationships/hyperlink" Target="https://diverseyprofessional.ru/upload/iblock/076/0761e9343064da6408c73e11afc6d0de.pdf" TargetMode="External"/><Relationship Id="rId180" Type="http://schemas.openxmlformats.org/officeDocument/2006/relationships/hyperlink" Target="https://diverseyprofessional.ru/upload/iblock/494/uc" TargetMode="External"/><Relationship Id="rId210" Type="http://schemas.openxmlformats.org/officeDocument/2006/relationships/hyperlink" Target="https://diverseyprofessional.ru/catalog/uborochnoe-oborudovanie/polomoechnye-mashiny/taski-swingo-xp-/" TargetMode="External"/><Relationship Id="rId215" Type="http://schemas.openxmlformats.org/officeDocument/2006/relationships/hyperlink" Target="https://diverseyprofessional.ru/upload/iblock/3d8/TASKI%20swingo%20XPM_&#1056;&#1072;&#1073;&#1086;&#1095;&#1072;&#1103;%20&#1082;&#1072;&#1088;&#1090;&#1072;.pdf" TargetMode="External"/><Relationship Id="rId236" Type="http://schemas.openxmlformats.org/officeDocument/2006/relationships/hyperlink" Target="https://diverseyprofessional.ru/upload/iblock/7a9/view" TargetMode="External"/><Relationship Id="rId26" Type="http://schemas.openxmlformats.org/officeDocument/2006/relationships/hyperlink" Target="https://diverseyprofessional.ru/catalog/uborochnoe-oborudovanie/pylesosy/taski-aero-bp-li-ion-plus/" TargetMode="External"/><Relationship Id="rId231" Type="http://schemas.openxmlformats.org/officeDocument/2006/relationships/hyperlink" Target="#'swingo 4000 Li-Ion'!A1"/><Relationship Id="rId47" Type="http://schemas.openxmlformats.org/officeDocument/2006/relationships/hyperlink" Target="#'vacumat 22'!A1"/><Relationship Id="rId68" Type="http://schemas.openxmlformats.org/officeDocument/2006/relationships/hyperlink" Target="https://diverseyprofessional.ru/catalog/uborochnoe-oborudovanie/paroochistiteli-i-raspyliteli/taski-steam-sv4/" TargetMode="External"/><Relationship Id="rId89" Type="http://schemas.openxmlformats.org/officeDocument/2006/relationships/hyperlink" Target="https://diverseyprofessional.ru/upload/iblock/636/636c271ac0e45501fe1b30eab3ddcfd2.pdf" TargetMode="External"/><Relationship Id="rId112" Type="http://schemas.openxmlformats.org/officeDocument/2006/relationships/hyperlink" Target="#'aquamat 10.1'!A1"/><Relationship Id="rId133" Type="http://schemas.openxmlformats.org/officeDocument/2006/relationships/hyperlink" Target="https://diverseyprofessional.ru/upload/iblock/497/TASKI%20swingo%20150E_&#1056;&#1072;&#1073;&#1086;&#1095;&#1072;&#1103;%20&#1082;&#1072;&#1088;&#1090;&#1072;_compressed.pdf" TargetMode="External"/><Relationship Id="rId154" Type="http://schemas.openxmlformats.org/officeDocument/2006/relationships/hyperlink" Target="https://diverseyprofessional.ru/upload/iblock/03b/TASKI%20swingo%20455E_&#1056;&#1072;&#1073;&#1086;&#1095;&#1072;&#1103;%20&#1082;&#1072;&#1088;&#1090;&#1072;.pdf" TargetMode="External"/><Relationship Id="rId175" Type="http://schemas.openxmlformats.org/officeDocument/2006/relationships/hyperlink" Target="#'swingo 755 Li-Ion Power'!A1"/><Relationship Id="rId196" Type="http://schemas.openxmlformats.org/officeDocument/2006/relationships/hyperlink" Target="https://diverseyprofessional.ru/upload/iblock/ace/TASKI%20swingo%201255B_&#1056;&#1072;&#1073;&#1086;&#1095;&#1072;&#1103;%20&#1082;&#1072;&#1088;&#1090;&#1072;.pdf" TargetMode="External"/><Relationship Id="rId200" Type="http://schemas.openxmlformats.org/officeDocument/2006/relationships/hyperlink" Target="https://diverseyprofessional.ru/catalog/uborochnoe-oborudovanie/polomoechnye-mashiny/taski-swingo-1650/" TargetMode="External"/><Relationship Id="rId16" Type="http://schemas.openxmlformats.org/officeDocument/2006/relationships/hyperlink" Target="#'aero 15'!A1"/><Relationship Id="rId221" Type="http://schemas.openxmlformats.org/officeDocument/2006/relationships/hyperlink" Target="#'swingo 2500'!A1"/><Relationship Id="rId37" Type="http://schemas.openxmlformats.org/officeDocument/2006/relationships/hyperlink" Target="#'jet 50'!A1"/><Relationship Id="rId58" Type="http://schemas.openxmlformats.org/officeDocument/2006/relationships/hyperlink" Target="https://diverseyprofessional.ru/catalog/uborochnoe-oborudovanie/vacuum-cleaners-for-wet-and-dry-cleaning/taski-vacumat-44t/" TargetMode="External"/><Relationship Id="rId79" Type="http://schemas.openxmlformats.org/officeDocument/2006/relationships/hyperlink" Target="https://diverseyprofessional.ru/upload/iblock/b0a/b0a1d940067b060abf012ae23228170c.pdf" TargetMode="External"/><Relationship Id="rId102" Type="http://schemas.openxmlformats.org/officeDocument/2006/relationships/hyperlink" Target="#'ergodisc 1200'!A1"/><Relationship Id="rId123" Type="http://schemas.openxmlformats.org/officeDocument/2006/relationships/hyperlink" Target="https://diverseyprofessional.ru/catalog/uborochnoe-oborudovanie/machines-for-the-care-of-carpets/taski-procarpet-30/" TargetMode="External"/><Relationship Id="rId144" Type="http://schemas.openxmlformats.org/officeDocument/2006/relationships/hyperlink" Target="https://diverseyprofessional.ru/upload/iblock/ef3/view" TargetMode="External"/><Relationship Id="rId90" Type="http://schemas.openxmlformats.org/officeDocument/2006/relationships/hyperlink" Target="https://diverseyprofessional.ru/upload/iblock/4de/TASKI%20ergodisc%20165-200_&#1056;&#1072;&#1073;&#1086;&#1095;&#1072;&#1103;%20&#1082;&#1072;&#1088;&#1090;&#1072;.pdf" TargetMode="External"/><Relationship Id="rId165" Type="http://schemas.openxmlformats.org/officeDocument/2006/relationships/hyperlink" Target="https://diverseyprofessional.ru/upload/iblock/ad4/TASKI%20swingo%20755E_&#1056;&#1072;&#1073;&#1086;&#1095;&#1072;&#1103;%20&#1082;&#1072;&#1088;&#1090;&#1072;.pdf" TargetMode="External"/><Relationship Id="rId186" Type="http://schemas.openxmlformats.org/officeDocument/2006/relationships/hyperlink" Target="https://diverseyprofessional.ru/upload/iblock/19f/view" TargetMode="External"/><Relationship Id="rId211" Type="http://schemas.openxmlformats.org/officeDocument/2006/relationships/hyperlink" Target="https://diverseyprofessional.ru/upload/iblock/72a/TASKI%20swingo%20XP-M%20_%20XP-R_&#1054;&#1087;&#1080;&#1089;&#1072;&#1085;&#1080;&#1077;-min.pdf" TargetMode="External"/><Relationship Id="rId232" Type="http://schemas.openxmlformats.org/officeDocument/2006/relationships/hyperlink" Target="#'swingo 5000'!A1"/><Relationship Id="rId27" Type="http://schemas.openxmlformats.org/officeDocument/2006/relationships/hyperlink" Target="https://diverseyprofessional.ru/catalog/uborochnoe-oborudovanie/" TargetMode="External"/><Relationship Id="rId48" Type="http://schemas.openxmlformats.org/officeDocument/2006/relationships/hyperlink" Target="https://diverseyprofessional.ru/catalog/uborochnoe-oborudovanie/vacuum-cleaners-for-wet-and-dry-cleaning/taski-vacumat-22/" TargetMode="External"/><Relationship Id="rId69" Type="http://schemas.openxmlformats.org/officeDocument/2006/relationships/hyperlink" Target="https://diverseyprofessional.ru/upload/iblock/f23/TASKI%20Steam%20SV4%20%D0%9E%D0%BF%D0%B8%D1%81%D0%B0%D0%BD%D0%B8%D0%B5.pdf" TargetMode="External"/><Relationship Id="rId113" Type="http://schemas.openxmlformats.org/officeDocument/2006/relationships/hyperlink" Target="https://diverseyprofessional.ru/catalog/uborochnoe-oborudovanie/machines-for-the-care-of-carpets/taski-aquamat-10-1/" TargetMode="External"/><Relationship Id="rId134" Type="http://schemas.openxmlformats.org/officeDocument/2006/relationships/hyperlink" Target="https://diverseyprofessional.ru/upload/iblock/753/TASKI%20swingo%20150E_&#1048;&#1085;&#1089;&#1090;&#1088;&#1091;&#1082;&#1094;&#1080;&#1103;%20&#1087;&#1086;%20&#1101;&#1082;&#1089;&#1087;&#1083;&#1091;&#1072;&#1090;&#1072;&#1094;&#1080;&#1080;_RUS.pdf" TargetMode="External"/><Relationship Id="rId80" Type="http://schemas.openxmlformats.org/officeDocument/2006/relationships/hyperlink" Target="https://diverseyprofessional.ru/upload/iblock/9f7/TASKI%20ergodisc%20HD_&#1056;&#1072;&#1073;&#1086;&#1095;&#1072;&#1103;%20&#1082;&#1072;&#1088;&#1090;&#1072;.pdf" TargetMode="External"/><Relationship Id="rId155" Type="http://schemas.openxmlformats.org/officeDocument/2006/relationships/hyperlink" Target="https://diverseyprofessional.ru/upload/iblock/a46/view" TargetMode="External"/><Relationship Id="rId176" Type="http://schemas.openxmlformats.org/officeDocument/2006/relationships/hyperlink" Target="#'swingo 855&#1042;'!A1"/><Relationship Id="rId197" Type="http://schemas.openxmlformats.org/officeDocument/2006/relationships/hyperlink" Target="https://diverseyprofessional.ru/upload/iblock/1d3/view" TargetMode="External"/><Relationship Id="rId201" Type="http://schemas.openxmlformats.org/officeDocument/2006/relationships/hyperlink" Target="https://diverseyprofessional.ru/upload/iblock/390/TASKI%20swingo%201650_&#1054;&#1087;&#1080;&#1089;&#1072;&#1085;&#1080;&#1077;.pdf" TargetMode="External"/><Relationship Id="rId222" Type="http://schemas.openxmlformats.org/officeDocument/2006/relationships/hyperlink" Target="https://diverseyprofessional.ru/catalog/uborochnoe-oborudovanie/polomoechnye-mashiny/taski-swingo-2500/" TargetMode="External"/><Relationship Id="rId17" Type="http://schemas.openxmlformats.org/officeDocument/2006/relationships/hyperlink" Target="#'aero 15 Plus'!A1"/><Relationship Id="rId38" Type="http://schemas.openxmlformats.org/officeDocument/2006/relationships/hyperlink" Target="https://diverseyprofessional.ru/upload/iblock/003/0033ea45f7534cb76058c28299cab407.pdf" TargetMode="External"/><Relationship Id="rId59" Type="http://schemas.openxmlformats.org/officeDocument/2006/relationships/hyperlink" Target="https://diverseyprofessional.ru/upload/iblock/249/24974549924efd5df59242710b4d29d9.pdf" TargetMode="External"/><Relationship Id="rId103" Type="http://schemas.openxmlformats.org/officeDocument/2006/relationships/hyperlink" Target="https://diverseyprofessional.ru/catalog/uborochnoe-oborudovanie/odnodiskovye-mashiny/taski-ergodisc-1200/" TargetMode="External"/><Relationship Id="rId124" Type="http://schemas.openxmlformats.org/officeDocument/2006/relationships/hyperlink" Target="https://diverseyprofessional.ru/upload/iblock/619/6198f51dc3b78b9b071de55897d6fa62.pdf" TargetMode="External"/><Relationship Id="rId70" Type="http://schemas.openxmlformats.org/officeDocument/2006/relationships/hyperlink" Target="https://diverseyprofessional.ru/upload/iblock/f8a/TASKI%20Steam%20SV4_%D0%9A%D1%80%D0%B0%D1%82%D0%BA%D0%B0%D1%8F%20%D0%B8%D0%BD%D1%81%D1%82%D1%80%D1%83%D0%BA%D1%86%D0%B8%D1%8F%20%D0%BF%D0%BE%20%D1%8D%D0%BA%D1%81%D0%BF%D0%BB%D1%83%D0%B0%D1%82%D0%B0%D1%86%D0%B8%D0%B8.pdf" TargetMode="External"/><Relationship Id="rId91" Type="http://schemas.openxmlformats.org/officeDocument/2006/relationships/hyperlink" Target="https://diverseyprofessional.ru/upload/iblock/ee1/TASKI%20ergodisc%20165_200_Duo_&#1048;&#1085;&#1089;&#1090;&#1088;&#1091;&#1082;&#1094;&#1080;&#1103;%20&#1087;&#1086;%20&#1101;&#1082;&#1089;&#1087;&#1083;&#1091;&#1072;&#1090;&#1072;&#1094;&#1080;&#1080;_RUS.pdf" TargetMode="External"/><Relationship Id="rId145" Type="http://schemas.openxmlformats.org/officeDocument/2006/relationships/hyperlink" Target="#'swingo 350B'!A1"/><Relationship Id="rId166" Type="http://schemas.openxmlformats.org/officeDocument/2006/relationships/hyperlink" Target="https://diverseyprofessional.ru/upload/iblock/441/view" TargetMode="External"/><Relationship Id="rId187" Type="http://schemas.openxmlformats.org/officeDocument/2006/relationships/hyperlink" Target="#'swingo 955 Li-Ion'!A1"/><Relationship Id="rId1" Type="http://schemas.openxmlformats.org/officeDocument/2006/relationships/hyperlink" Target="#go!A1"/><Relationship Id="rId212" Type="http://schemas.openxmlformats.org/officeDocument/2006/relationships/hyperlink" Target="https://diverseyprofessional.ru/upload/iblock/ba1/TASKI%20swingo%20XPR_&#1056;&#1072;&#1073;&#1086;&#1095;&#1072;&#1103;%20&#1082;&#1072;&#1088;&#1090;&#1072;.pdf" TargetMode="External"/><Relationship Id="rId233" Type="http://schemas.openxmlformats.org/officeDocument/2006/relationships/hyperlink" Target="https://diverseyprofessional.ru/catalog/uborochnoe-oborudovanie/polomoechnye-mashiny/taski-swingo-5000/" TargetMode="External"/><Relationship Id="rId28" Type="http://schemas.openxmlformats.org/officeDocument/2006/relationships/hyperlink" Target="#'aero UP'!A1"/><Relationship Id="rId49" Type="http://schemas.openxmlformats.org/officeDocument/2006/relationships/hyperlink" Target="https://diverseyprofessional.ru/upload/iblock/68c/68c9764b94efea0c6aaf1d69a6d52ea8.pdf" TargetMode="External"/><Relationship Id="rId114" Type="http://schemas.openxmlformats.org/officeDocument/2006/relationships/hyperlink" Target="https://diverseyprofessional.ru/upload/iblock/bcf/TASKI%20aquamat%2010.1_&#1054;&#1087;&#1080;&#1089;&#1072;&#1085;&#1080;&#1077;.pdf" TargetMode="External"/><Relationship Id="rId60" Type="http://schemas.openxmlformats.org/officeDocument/2006/relationships/hyperlink" Target="https://diverseyprofessional.ru/upload/iblock/7a0/TASKI%20vacumat%2044T_&#1056;&#1072;&#1073;&#1086;&#1095;&#1072;&#1103;%20&#1082;&#1072;&#1088;&#1090;&#1072;.pdf" TargetMode="External"/><Relationship Id="rId81" Type="http://schemas.openxmlformats.org/officeDocument/2006/relationships/hyperlink" Target="https://diverseyprofessional.ru/upload/iblock/25a/TASKI%20ergodisc%20HD_&#1048;&#1085;&#1089;&#1090;&#1088;&#1091;&#1082;&#1094;&#1080;&#1103;%20&#1087;&#1086;%20&#1101;&#1082;&#1089;&#1087;&#1083;&#1091;&#1072;&#1090;&#1072;&#1094;&#1080;&#1080;_RUS.pdf" TargetMode="External"/><Relationship Id="rId135" Type="http://schemas.openxmlformats.org/officeDocument/2006/relationships/hyperlink" Target="#'swingo 150 Li-Ion'!A1"/><Relationship Id="rId156" Type="http://schemas.openxmlformats.org/officeDocument/2006/relationships/hyperlink" Target="#'swingo 455&#1042;'!A1"/><Relationship Id="rId177" Type="http://schemas.openxmlformats.org/officeDocument/2006/relationships/hyperlink" Target="https://diverseyprofessional.ru/catalog/uborochnoe-oborudovanie/polomoechnye-mashiny/taski-swingo-855/" TargetMode="External"/><Relationship Id="rId198" Type="http://schemas.openxmlformats.org/officeDocument/2006/relationships/hyperlink" Target="#'swingo 1255 Li-Ion'!A1"/><Relationship Id="rId202" Type="http://schemas.openxmlformats.org/officeDocument/2006/relationships/hyperlink" Target="https://diverseyprofessional.ru/upload/iblock/1ef/TASKI%20swingo%201650_&#1056;&#1072;&#1073;&#1086;&#1095;&#1072;&#1103;%20&#1082;&#1072;&#1088;&#1090;&#1072;.pdf" TargetMode="External"/><Relationship Id="rId223" Type="http://schemas.openxmlformats.org/officeDocument/2006/relationships/hyperlink" Target="https://diverseyprofessional.ru/upload/iblock/547/TASKI%20swingo%202500_&#1054;&#1087;&#1080;&#1089;&#1072;&#1085;&#1080;&#1077;.pdf" TargetMode="External"/><Relationship Id="rId18" Type="http://schemas.openxmlformats.org/officeDocument/2006/relationships/hyperlink" Target="#'aero BP E'!A1"/><Relationship Id="rId39" Type="http://schemas.openxmlformats.org/officeDocument/2006/relationships/hyperlink" Target="#'sprayer BP15'!A1"/><Relationship Id="rId50" Type="http://schemas.openxmlformats.org/officeDocument/2006/relationships/hyperlink" Target="https://diverseyprofessional.ru/upload/iblock/f70/TASKI%20vacumat%2022_%D0%A0%D0%B0%D0%B1%D0%BE%D1%87%D0%B0%D1%8F%20%D0%BA%D0%B0%D1%80%D1%82%D0%B0.pdf" TargetMode="External"/><Relationship Id="rId104" Type="http://schemas.openxmlformats.org/officeDocument/2006/relationships/hyperlink" Target="https://diverseyprofessional.ru/upload/iblock/2ad/TASKI%20ergodisc%201200_&#1054;&#1087;&#1080;&#1089;&#1072;&#1085;&#1080;&#1077;.pdf" TargetMode="External"/><Relationship Id="rId125" Type="http://schemas.openxmlformats.org/officeDocument/2006/relationships/hyperlink" Target="https://diverseyprofessional.ru/upload/iblock/e76/TASKI%20procarpet%2030_&#1056;&#1072;&#1073;&#1086;&#1095;&#1072;&#1103;%20&#1082;&#1072;&#1088;&#1090;&#1072;.pdf" TargetMode="External"/><Relationship Id="rId146" Type="http://schemas.openxmlformats.org/officeDocument/2006/relationships/hyperlink" Target="https://diverseyprofessional.ru/catalog/uborochnoe-oborudovanie/polomoechnye-mashiny/taski-swingo-350-b/" TargetMode="External"/><Relationship Id="rId167" Type="http://schemas.openxmlformats.org/officeDocument/2006/relationships/hyperlink" Target="#'swingo 755&#1042; Eco'!A1"/><Relationship Id="rId188" Type="http://schemas.openxmlformats.org/officeDocument/2006/relationships/hyperlink" Target="#'swingo 1255E'!A1"/><Relationship Id="rId71" Type="http://schemas.openxmlformats.org/officeDocument/2006/relationships/hyperlink" Target="https://diverseyprofessional.ru/upload/iblock/22a/TASKI%20Steam%20SV4_%D0%98%D0%BD%D1%81%D1%82%D1%80%D1%83%D0%BA%D1%86%D0%B8%D1%8F%20%D0%BF%D0%BE%20%D1%8D%D0%BA%D1%81%D0%BF%D0%BB%D1%83%D0%B0%D1%82%D0%B0%D1%86%D0%B8%D0%B8.pdf" TargetMode="External"/><Relationship Id="rId92" Type="http://schemas.openxmlformats.org/officeDocument/2006/relationships/hyperlink" Target="#'ergodisc DUO'!A1"/><Relationship Id="rId213" Type="http://schemas.openxmlformats.org/officeDocument/2006/relationships/hyperlink" Target="https://diverseyprofessional.ru/upload/iblock/94f/view" TargetMode="External"/><Relationship Id="rId234" Type="http://schemas.openxmlformats.org/officeDocument/2006/relationships/hyperlink" Target="https://diverseyprofessional.ru/upload/iblock/980/TASKI%20swingo%205000_&#1054;&#1087;&#1080;&#1089;&#1072;&#1085;&#1080;&#1077;-min.pdf" TargetMode="External"/><Relationship Id="rId2" Type="http://schemas.openxmlformats.org/officeDocument/2006/relationships/image" Target="../media/image1.png"/><Relationship Id="rId29" Type="http://schemas.openxmlformats.org/officeDocument/2006/relationships/hyperlink" Target="https://diverseyprofessional.ru/catalog/uborochnoe-oborudovanie/pylesosy/taski-aero-up-b-li-ion/" TargetMode="External"/><Relationship Id="rId40" Type="http://schemas.openxmlformats.org/officeDocument/2006/relationships/hyperlink" Target="https://diverseyprofessional.ru/catalog/uborochnoe-oborudovanie/paroochistiteli-i-raspyliteli/taski-sprayer-bp-15-li-ion/" TargetMode="External"/><Relationship Id="rId115" Type="http://schemas.openxmlformats.org/officeDocument/2006/relationships/hyperlink" Target="https://diverseyprofessional.ru/upload/iblock/0b8/TASKI%20aquamat%2010.1_&#1056;&#1072;&#1073;&#1086;&#1095;&#1072;&#1103;%20&#1082;&#1072;&#1088;&#1090;&#1072;.pdf" TargetMode="External"/><Relationship Id="rId136" Type="http://schemas.openxmlformats.org/officeDocument/2006/relationships/hyperlink" Target="https://diverseyprofessional.ru/catalog/uborochnoe-oborudovanie/polomoechnye-mashiny/taski-swingo-150-b-li-ion/" TargetMode="External"/><Relationship Id="rId157" Type="http://schemas.openxmlformats.org/officeDocument/2006/relationships/hyperlink" Target="https://diverseyprofessional.ru/catalog/uborochnoe-oborudovanie/polomoechnye-mashiny/taski-swingo-455-b/" TargetMode="External"/><Relationship Id="rId178" Type="http://schemas.openxmlformats.org/officeDocument/2006/relationships/hyperlink" Target="https://diverseyprofessional.ru/upload/iblock/b19/TASKI%20swingo%20755B%20(ecopower)_&#1054;&#1087;&#1080;&#1089;&#1072;&#1085;&#1080;&#1077;.pdf" TargetMode="External"/><Relationship Id="rId61" Type="http://schemas.openxmlformats.org/officeDocument/2006/relationships/hyperlink" Target="https://diverseyprofessional.ru/upload/iblock/3ff/TASKI%20vacumat%2044T_&#1048;&#1085;&#1089;&#1090;&#1088;&#1091;&#1082;&#1094;&#1080;&#1103;%20&#1087;&#1086;%20&#1101;&#1082;&#1089;&#1087;&#1083;&#1091;&#1072;&#1090;&#1072;&#1094;&#1080;&#1080;_RUS.pdf" TargetMode="External"/><Relationship Id="rId82" Type="http://schemas.openxmlformats.org/officeDocument/2006/relationships/hyperlink" Target="#'ergodisc 165'!A1"/><Relationship Id="rId199" Type="http://schemas.openxmlformats.org/officeDocument/2006/relationships/hyperlink" Target="#'swingo 1650'!A1"/><Relationship Id="rId203" Type="http://schemas.openxmlformats.org/officeDocument/2006/relationships/hyperlink" Target="https://diverseyprofessional.ru/upload/iblock/a63/view" TargetMode="External"/><Relationship Id="rId19" Type="http://schemas.openxmlformats.org/officeDocument/2006/relationships/hyperlink" Target="https://diverseyprofessional.ru/catalog/uborochnoe-oborudovanie/pylesosy/taski-aero-bp/" TargetMode="External"/><Relationship Id="rId224" Type="http://schemas.openxmlformats.org/officeDocument/2006/relationships/hyperlink" Target="https://diverseyprofessional.ru/upload/iblock/56c/TASKI%20swingo%202500_&#1056;&#1072;&#1073;&#1086;&#1095;&#1072;&#1103;%20&#1082;&#1072;&#1088;&#1090;&#1072;.pdf" TargetMode="External"/><Relationship Id="rId30" Type="http://schemas.openxmlformats.org/officeDocument/2006/relationships/hyperlink" Target="https://diverseyprofessional.ru/upload/iblock/c4e/TASKI%20aero%20UP%20%D0%9E%D0%BF%D0%B8%D1%81%D0%B0%D0%BD%D0%B8%D0%B5.pdf" TargetMode="External"/><Relationship Id="rId105" Type="http://schemas.openxmlformats.org/officeDocument/2006/relationships/hyperlink" Target="https://diverseyprofessional.ru/upload/iblock/6b7/TASKI%20ergodisc%201200_&#1056;&#1072;&#1073;&#1086;&#1095;&#1072;&#1103;%20&#1082;&#1072;&#1088;&#1090;&#1072;.pdf" TargetMode="External"/><Relationship Id="rId126" Type="http://schemas.openxmlformats.org/officeDocument/2006/relationships/hyperlink" Target="#'procarpet 45'!A1"/><Relationship Id="rId147" Type="http://schemas.openxmlformats.org/officeDocument/2006/relationships/hyperlink" Target="https://diverseyprofessional.ru/upload/iblock/b81/107eb9700cf18d87a2f024d1da4e822e.pdf" TargetMode="External"/><Relationship Id="rId168" Type="http://schemas.openxmlformats.org/officeDocument/2006/relationships/hyperlink" Target="https://diverseyprofessional.ru/catalog/uborochnoe-oborudovanie/polomoechnye-mashiny/taski-swingo-755-b/" TargetMode="External"/><Relationship Id="rId51" Type="http://schemas.openxmlformats.org/officeDocument/2006/relationships/hyperlink" Target="https://diverseyprofessional.ru/upload/iblock/675/TASKI%20vacumat%2012_22_22T_%D0%98%D0%BD%D1%81%D1%82%D1%80%D1%83%D0%BA%D1%86%D0%B8%D1%8F%20%D0%BF%D0%BE%20%D1%8D%D0%BA%D1%81%D0%BF%D0%BB%D1%83%D0%B0%D1%82%D0%B0%D1%86%D0%B8%D0%B8_RUS.pdf" TargetMode="External"/><Relationship Id="rId72" Type="http://schemas.openxmlformats.org/officeDocument/2006/relationships/hyperlink" Target="#'steam SDV8'!A1"/><Relationship Id="rId93" Type="http://schemas.openxmlformats.org/officeDocument/2006/relationships/hyperlink" Target="https://diverseyprofessional.ru/catalog/uborochnoe-oborudovanie/odnodiskovye-mashiny/taski-ergodisc-duo/" TargetMode="External"/><Relationship Id="rId189" Type="http://schemas.openxmlformats.org/officeDocument/2006/relationships/hyperlink" Target="https://diverseyprofessional.ru/catalog/uborochnoe-oborudovanie/polomoechnye-mashiny/taski-swingo-1255-e/" TargetMode="External"/><Relationship Id="rId3" Type="http://schemas.openxmlformats.org/officeDocument/2006/relationships/hyperlink" Target="https://diverseyprofessional.ru/catalog/uborochnoe-oborudovanie/pylesosy/taski-go/" TargetMode="External"/><Relationship Id="rId214" Type="http://schemas.openxmlformats.org/officeDocument/2006/relationships/hyperlink" Target="#'swingo XP-M'!A1"/><Relationship Id="rId235" Type="http://schemas.openxmlformats.org/officeDocument/2006/relationships/hyperlink" Target="https://diverseyprofessional.ru/upload/iblock/81f/TASKI%20Swingo%205000%20(&#1074;&#1085;&#1077;&#1096;&#1085;&#1077;&#1077;%20&#1047;&#1059;)_&#1056;&#1072;&#1073;&#1086;&#1095;&#1072;&#1103;%20&#1082;&#1072;&#1088;&#1090;&#1072;.pdf" TargetMode="External"/><Relationship Id="rId116" Type="http://schemas.openxmlformats.org/officeDocument/2006/relationships/hyperlink" Target="https://diverseyprofessional.ru/upload/iblock/a52/TASKI%20aquamat%2010.1_&#1048;&#1085;&#1089;&#1090;&#1088;&#1091;&#1082;&#1094;&#1080;&#1103;%20&#1087;&#1086;%20&#1101;&#1082;&#1089;&#1087;&#1083;&#1091;&#1072;&#1090;&#1072;&#1094;&#1080;&#1080;_RUS.pdf" TargetMode="External"/><Relationship Id="rId137" Type="http://schemas.openxmlformats.org/officeDocument/2006/relationships/hyperlink" Target="https://diverseyprofessional.ru/upload/iblock/185/TASKI%20swingo%20150B%20Li-Ion_&#1054;&#1087;&#1080;&#1089;&#1072;&#1085;&#1080;&#1077;.pdf" TargetMode="External"/><Relationship Id="rId158" Type="http://schemas.openxmlformats.org/officeDocument/2006/relationships/hyperlink" Target="https://diverseyprofessional.ru/upload/iblock/711/2eb9cc740876a78c8c21300ac129250d.pdf" TargetMode="External"/><Relationship Id="rId20" Type="http://schemas.openxmlformats.org/officeDocument/2006/relationships/hyperlink" Target="https://diverseyprofessional.ru/upload/iblock/48d/48d9c628867ee827ce1c84ce657c0e5b.pdf" TargetMode="External"/><Relationship Id="rId41" Type="http://schemas.openxmlformats.org/officeDocument/2006/relationships/hyperlink" Target="https://diverseyprofessional.ru/upload/iblock/c57/TASKI%20SP15%20LiIon%20%D0%9E%D0%BF%D0%B8%D1%81%D0%B0%D0%BD%D0%B8%D0%B5.pdf" TargetMode="External"/><Relationship Id="rId62" Type="http://schemas.openxmlformats.org/officeDocument/2006/relationships/hyperlink" Target="#'steam SO4'!A1"/><Relationship Id="rId83" Type="http://schemas.openxmlformats.org/officeDocument/2006/relationships/hyperlink" Target="https://diverseyprofessional.ru/catalog/uborochnoe-oborudovanie/odnodiskovye-mashiny/taski-ergodisc-165/" TargetMode="External"/><Relationship Id="rId179" Type="http://schemas.openxmlformats.org/officeDocument/2006/relationships/hyperlink" Target="https://diverseyprofessional.ru/upload/iblock/ebd/TASKI%20swingo%20855B_&#1056;&#1072;&#1073;&#1086;&#1095;&#1072;&#1103;%20&#1082;&#1072;&#1088;&#1090;&#1072;.pdf" TargetMode="External"/><Relationship Id="rId190" Type="http://schemas.openxmlformats.org/officeDocument/2006/relationships/hyperlink" Target="https://diverseyprofessional.ru/upload/iblock/7ef/TASKI%20swingo%201255E_&#1054;&#1087;&#1080;&#1089;&#1072;&#1085;&#1080;&#1077;.pdf" TargetMode="External"/><Relationship Id="rId204" Type="http://schemas.openxmlformats.org/officeDocument/2006/relationships/hyperlink" Target="#'swingo 2100&#956;icro'!A1"/><Relationship Id="rId225" Type="http://schemas.openxmlformats.org/officeDocument/2006/relationships/hyperlink" Target="https://diverseyprofessional.ru/upload/iblock/308/view" TargetMode="External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jpg"/><Relationship Id="rId7" Type="http://schemas.openxmlformats.org/officeDocument/2006/relationships/hyperlink" Target="#&#1054;&#1075;&#1083;&#1072;&#1074;&#1083;&#1077;&#1085;&#1080;&#1077;!A1"/><Relationship Id="rId2" Type="http://schemas.openxmlformats.org/officeDocument/2006/relationships/image" Target="../media/image15.jpg"/><Relationship Id="rId1" Type="http://schemas.openxmlformats.org/officeDocument/2006/relationships/image" Target="../media/image5.png"/><Relationship Id="rId6" Type="http://schemas.openxmlformats.org/officeDocument/2006/relationships/image" Target="../media/image20.jpeg"/><Relationship Id="rId5" Type="http://schemas.openxmlformats.org/officeDocument/2006/relationships/image" Target="../media/image18.jpg"/><Relationship Id="rId4" Type="http://schemas.openxmlformats.org/officeDocument/2006/relationships/image" Target="../media/image17.jpe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26.png"/><Relationship Id="rId3" Type="http://schemas.openxmlformats.org/officeDocument/2006/relationships/image" Target="../media/image22.png"/><Relationship Id="rId7" Type="http://schemas.openxmlformats.org/officeDocument/2006/relationships/image" Target="../media/image25.png"/><Relationship Id="rId2" Type="http://schemas.openxmlformats.org/officeDocument/2006/relationships/image" Target="../media/image21.jpeg"/><Relationship Id="rId1" Type="http://schemas.openxmlformats.org/officeDocument/2006/relationships/image" Target="../media/image5.png"/><Relationship Id="rId6" Type="http://schemas.openxmlformats.org/officeDocument/2006/relationships/image" Target="../media/image24.png"/><Relationship Id="rId5" Type="http://schemas.openxmlformats.org/officeDocument/2006/relationships/image" Target="../media/image23.png"/><Relationship Id="rId4" Type="http://schemas.openxmlformats.org/officeDocument/2006/relationships/hyperlink" Target="#&#1054;&#1075;&#1083;&#1072;&#1074;&#1083;&#1077;&#1085;&#1080;&#1077;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8.jpeg"/><Relationship Id="rId2" Type="http://schemas.openxmlformats.org/officeDocument/2006/relationships/image" Target="../media/image27.jpeg"/><Relationship Id="rId1" Type="http://schemas.openxmlformats.org/officeDocument/2006/relationships/image" Target="../media/image5.png"/><Relationship Id="rId4" Type="http://schemas.openxmlformats.org/officeDocument/2006/relationships/hyperlink" Target="#&#1054;&#1075;&#1083;&#1072;&#1074;&#1083;&#1077;&#1085;&#1080;&#1077;!A1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0.jpeg"/><Relationship Id="rId2" Type="http://schemas.openxmlformats.org/officeDocument/2006/relationships/image" Target="../media/image29.jpeg"/><Relationship Id="rId1" Type="http://schemas.openxmlformats.org/officeDocument/2006/relationships/image" Target="../media/image5.png"/><Relationship Id="rId4" Type="http://schemas.openxmlformats.org/officeDocument/2006/relationships/hyperlink" Target="#&#1054;&#1075;&#1083;&#1072;&#1074;&#1083;&#1077;&#1085;&#1080;&#1077;!A1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2.jpeg"/><Relationship Id="rId2" Type="http://schemas.openxmlformats.org/officeDocument/2006/relationships/hyperlink" Target="#&#1054;&#1075;&#1083;&#1072;&#1074;&#1083;&#1077;&#1085;&#1080;&#1077;!A1"/><Relationship Id="rId1" Type="http://schemas.openxmlformats.org/officeDocument/2006/relationships/image" Target="../media/image31.png"/><Relationship Id="rId5" Type="http://schemas.openxmlformats.org/officeDocument/2006/relationships/image" Target="../media/image34.jpg"/><Relationship Id="rId4" Type="http://schemas.openxmlformats.org/officeDocument/2006/relationships/image" Target="../media/image33.jpe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6.jpg"/><Relationship Id="rId2" Type="http://schemas.openxmlformats.org/officeDocument/2006/relationships/image" Target="../media/image35.jpg"/><Relationship Id="rId1" Type="http://schemas.openxmlformats.org/officeDocument/2006/relationships/image" Target="../media/image5.png"/><Relationship Id="rId6" Type="http://schemas.openxmlformats.org/officeDocument/2006/relationships/image" Target="../media/image34.jpg"/><Relationship Id="rId5" Type="http://schemas.openxmlformats.org/officeDocument/2006/relationships/hyperlink" Target="#&#1054;&#1075;&#1083;&#1072;&#1074;&#1083;&#1077;&#1085;&#1080;&#1077;!A1"/><Relationship Id="rId4" Type="http://schemas.openxmlformats.org/officeDocument/2006/relationships/image" Target="../media/image37.jp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hyperlink" Target="#&#1054;&#1075;&#1083;&#1072;&#1074;&#1083;&#1077;&#1085;&#1080;&#1077;!A1"/><Relationship Id="rId2" Type="http://schemas.openxmlformats.org/officeDocument/2006/relationships/image" Target="../media/image38.jpeg"/><Relationship Id="rId1" Type="http://schemas.openxmlformats.org/officeDocument/2006/relationships/image" Target="../media/image5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hyperlink" Target="#&#1054;&#1075;&#1083;&#1072;&#1074;&#1083;&#1077;&#1085;&#1080;&#1077;!A1"/><Relationship Id="rId2" Type="http://schemas.openxmlformats.org/officeDocument/2006/relationships/image" Target="../media/image39.jpeg"/><Relationship Id="rId1" Type="http://schemas.openxmlformats.org/officeDocument/2006/relationships/image" Target="../media/image5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&#1054;&#1075;&#1083;&#1072;&#1074;&#1083;&#1077;&#1085;&#1080;&#1077;!A1"/><Relationship Id="rId2" Type="http://schemas.openxmlformats.org/officeDocument/2006/relationships/image" Target="../media/image40.jpeg"/><Relationship Id="rId1" Type="http://schemas.openxmlformats.org/officeDocument/2006/relationships/image" Target="../media/image5.pn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hyperlink" Target="#&#1054;&#1075;&#1083;&#1072;&#1074;&#1083;&#1077;&#1085;&#1080;&#1077;!A1"/><Relationship Id="rId2" Type="http://schemas.openxmlformats.org/officeDocument/2006/relationships/image" Target="../media/image41.jpeg"/><Relationship Id="rId1" Type="http://schemas.openxmlformats.org/officeDocument/2006/relationships/image" Target="../media/image5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20.xml.rels><?xml version="1.0" encoding="UTF-8" standalone="yes"?>
<Relationships xmlns="http://schemas.openxmlformats.org/package/2006/relationships"><Relationship Id="rId8" Type="http://schemas.openxmlformats.org/officeDocument/2006/relationships/image" Target="../media/image48.jpeg"/><Relationship Id="rId13" Type="http://schemas.openxmlformats.org/officeDocument/2006/relationships/image" Target="../media/image53.jpeg"/><Relationship Id="rId3" Type="http://schemas.openxmlformats.org/officeDocument/2006/relationships/image" Target="../media/image43.jpeg"/><Relationship Id="rId7" Type="http://schemas.openxmlformats.org/officeDocument/2006/relationships/image" Target="../media/image47.jpeg"/><Relationship Id="rId12" Type="http://schemas.openxmlformats.org/officeDocument/2006/relationships/image" Target="../media/image52.jpeg"/><Relationship Id="rId17" Type="http://schemas.openxmlformats.org/officeDocument/2006/relationships/hyperlink" Target="#&#1054;&#1075;&#1083;&#1072;&#1074;&#1083;&#1077;&#1085;&#1080;&#1077;!A1"/><Relationship Id="rId2" Type="http://schemas.openxmlformats.org/officeDocument/2006/relationships/image" Target="../media/image42.jpeg"/><Relationship Id="rId16" Type="http://schemas.openxmlformats.org/officeDocument/2006/relationships/image" Target="../media/image56.jpeg"/><Relationship Id="rId1" Type="http://schemas.openxmlformats.org/officeDocument/2006/relationships/image" Target="../media/image5.png"/><Relationship Id="rId6" Type="http://schemas.openxmlformats.org/officeDocument/2006/relationships/image" Target="../media/image46.jpeg"/><Relationship Id="rId11" Type="http://schemas.openxmlformats.org/officeDocument/2006/relationships/image" Target="../media/image51.png"/><Relationship Id="rId5" Type="http://schemas.openxmlformats.org/officeDocument/2006/relationships/image" Target="../media/image45.jpeg"/><Relationship Id="rId15" Type="http://schemas.openxmlformats.org/officeDocument/2006/relationships/image" Target="../media/image55.jpeg"/><Relationship Id="rId10" Type="http://schemas.openxmlformats.org/officeDocument/2006/relationships/image" Target="../media/image50.jpeg"/><Relationship Id="rId4" Type="http://schemas.openxmlformats.org/officeDocument/2006/relationships/image" Target="../media/image44.jpeg"/><Relationship Id="rId9" Type="http://schemas.openxmlformats.org/officeDocument/2006/relationships/image" Target="../media/image49.jpeg"/><Relationship Id="rId14" Type="http://schemas.openxmlformats.org/officeDocument/2006/relationships/image" Target="../media/image54.jpeg"/></Relationships>
</file>

<file path=xl/drawings/_rels/drawing21.xml.rels><?xml version="1.0" encoding="UTF-8" standalone="yes"?>
<Relationships xmlns="http://schemas.openxmlformats.org/package/2006/relationships"><Relationship Id="rId8" Type="http://schemas.openxmlformats.org/officeDocument/2006/relationships/image" Target="../media/image60.jpeg"/><Relationship Id="rId13" Type="http://schemas.openxmlformats.org/officeDocument/2006/relationships/image" Target="../media/image65.jpeg"/><Relationship Id="rId3" Type="http://schemas.openxmlformats.org/officeDocument/2006/relationships/image" Target="../media/image49.jpeg"/><Relationship Id="rId7" Type="http://schemas.openxmlformats.org/officeDocument/2006/relationships/image" Target="../media/image59.jpeg"/><Relationship Id="rId12" Type="http://schemas.openxmlformats.org/officeDocument/2006/relationships/image" Target="../media/image64.jpeg"/><Relationship Id="rId2" Type="http://schemas.openxmlformats.org/officeDocument/2006/relationships/image" Target="../media/image57.jpeg"/><Relationship Id="rId16" Type="http://schemas.openxmlformats.org/officeDocument/2006/relationships/hyperlink" Target="#&#1054;&#1075;&#1083;&#1072;&#1074;&#1083;&#1077;&#1085;&#1080;&#1077;!A1"/><Relationship Id="rId1" Type="http://schemas.openxmlformats.org/officeDocument/2006/relationships/image" Target="../media/image5.png"/><Relationship Id="rId6" Type="http://schemas.openxmlformats.org/officeDocument/2006/relationships/image" Target="../media/image58.jpeg"/><Relationship Id="rId11" Type="http://schemas.openxmlformats.org/officeDocument/2006/relationships/image" Target="../media/image63.jpeg"/><Relationship Id="rId5" Type="http://schemas.openxmlformats.org/officeDocument/2006/relationships/image" Target="../media/image53.jpeg"/><Relationship Id="rId15" Type="http://schemas.openxmlformats.org/officeDocument/2006/relationships/image" Target="../media/image67.jpeg"/><Relationship Id="rId10" Type="http://schemas.openxmlformats.org/officeDocument/2006/relationships/image" Target="../media/image62.jpeg"/><Relationship Id="rId4" Type="http://schemas.openxmlformats.org/officeDocument/2006/relationships/image" Target="../media/image51.png"/><Relationship Id="rId9" Type="http://schemas.openxmlformats.org/officeDocument/2006/relationships/image" Target="../media/image61.jpeg"/><Relationship Id="rId14" Type="http://schemas.openxmlformats.org/officeDocument/2006/relationships/image" Target="../media/image66.png"/></Relationships>
</file>

<file path=xl/drawings/_rels/drawing22.xml.rels><?xml version="1.0" encoding="UTF-8" standalone="yes"?>
<Relationships xmlns="http://schemas.openxmlformats.org/package/2006/relationships"><Relationship Id="rId8" Type="http://schemas.openxmlformats.org/officeDocument/2006/relationships/image" Target="../media/image60.jpeg"/><Relationship Id="rId13" Type="http://schemas.openxmlformats.org/officeDocument/2006/relationships/image" Target="../media/image65.jpeg"/><Relationship Id="rId3" Type="http://schemas.openxmlformats.org/officeDocument/2006/relationships/image" Target="../media/image49.jpeg"/><Relationship Id="rId7" Type="http://schemas.openxmlformats.org/officeDocument/2006/relationships/image" Target="../media/image59.jpeg"/><Relationship Id="rId12" Type="http://schemas.openxmlformats.org/officeDocument/2006/relationships/image" Target="../media/image64.jpeg"/><Relationship Id="rId2" Type="http://schemas.openxmlformats.org/officeDocument/2006/relationships/image" Target="../media/image68.jpeg"/><Relationship Id="rId16" Type="http://schemas.openxmlformats.org/officeDocument/2006/relationships/hyperlink" Target="#&#1054;&#1075;&#1083;&#1072;&#1074;&#1083;&#1077;&#1085;&#1080;&#1077;!A1"/><Relationship Id="rId1" Type="http://schemas.openxmlformats.org/officeDocument/2006/relationships/image" Target="../media/image5.png"/><Relationship Id="rId6" Type="http://schemas.openxmlformats.org/officeDocument/2006/relationships/image" Target="../media/image58.jpeg"/><Relationship Id="rId11" Type="http://schemas.openxmlformats.org/officeDocument/2006/relationships/image" Target="../media/image63.jpeg"/><Relationship Id="rId5" Type="http://schemas.openxmlformats.org/officeDocument/2006/relationships/image" Target="../media/image53.jpeg"/><Relationship Id="rId15" Type="http://schemas.openxmlformats.org/officeDocument/2006/relationships/image" Target="../media/image67.jpeg"/><Relationship Id="rId10" Type="http://schemas.openxmlformats.org/officeDocument/2006/relationships/image" Target="../media/image62.jpeg"/><Relationship Id="rId4" Type="http://schemas.openxmlformats.org/officeDocument/2006/relationships/image" Target="../media/image51.png"/><Relationship Id="rId9" Type="http://schemas.openxmlformats.org/officeDocument/2006/relationships/image" Target="../media/image61.jpeg"/><Relationship Id="rId14" Type="http://schemas.openxmlformats.org/officeDocument/2006/relationships/image" Target="../media/image66.pn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70.jpeg"/><Relationship Id="rId2" Type="http://schemas.openxmlformats.org/officeDocument/2006/relationships/image" Target="../media/image69.jpeg"/><Relationship Id="rId1" Type="http://schemas.openxmlformats.org/officeDocument/2006/relationships/image" Target="../media/image5.png"/><Relationship Id="rId4" Type="http://schemas.openxmlformats.org/officeDocument/2006/relationships/hyperlink" Target="#&#1054;&#1075;&#1083;&#1072;&#1074;&#1083;&#1077;&#1085;&#1080;&#1077;!A1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hyperlink" Target="#&#1054;&#1075;&#1083;&#1072;&#1074;&#1083;&#1077;&#1085;&#1080;&#1077;!A1"/><Relationship Id="rId2" Type="http://schemas.openxmlformats.org/officeDocument/2006/relationships/image" Target="../media/image71.jpeg"/><Relationship Id="rId1" Type="http://schemas.openxmlformats.org/officeDocument/2006/relationships/image" Target="../media/image5.png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hyperlink" Target="#&#1054;&#1075;&#1083;&#1072;&#1074;&#1083;&#1077;&#1085;&#1080;&#1077;!A1"/><Relationship Id="rId2" Type="http://schemas.openxmlformats.org/officeDocument/2006/relationships/image" Target="../media/image72.jpeg"/><Relationship Id="rId1" Type="http://schemas.openxmlformats.org/officeDocument/2006/relationships/image" Target="../media/image5.pn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hyperlink" Target="#&#1054;&#1075;&#1083;&#1072;&#1074;&#1083;&#1077;&#1085;&#1080;&#1077;!A1"/><Relationship Id="rId2" Type="http://schemas.openxmlformats.org/officeDocument/2006/relationships/image" Target="../media/image73.jpeg"/><Relationship Id="rId1" Type="http://schemas.openxmlformats.org/officeDocument/2006/relationships/image" Target="../media/image5.pn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hyperlink" Target="#&#1054;&#1075;&#1083;&#1072;&#1074;&#1083;&#1077;&#1085;&#1080;&#1077;!A1"/><Relationship Id="rId2" Type="http://schemas.openxmlformats.org/officeDocument/2006/relationships/image" Target="../media/image74.jpeg"/><Relationship Id="rId1" Type="http://schemas.openxmlformats.org/officeDocument/2006/relationships/image" Target="../media/image5.pn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hyperlink" Target="#&#1054;&#1075;&#1083;&#1072;&#1074;&#1083;&#1077;&#1085;&#1080;&#1077;!A1"/><Relationship Id="rId2" Type="http://schemas.openxmlformats.org/officeDocument/2006/relationships/image" Target="../media/image75.jpeg"/><Relationship Id="rId1" Type="http://schemas.openxmlformats.org/officeDocument/2006/relationships/image" Target="../media/image5.pn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hyperlink" Target="#&#1054;&#1075;&#1083;&#1072;&#1074;&#1083;&#1077;&#1085;&#1080;&#1077;!A1"/><Relationship Id="rId2" Type="http://schemas.openxmlformats.org/officeDocument/2006/relationships/image" Target="../media/image76.jpeg"/><Relationship Id="rId1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jpeg"/><Relationship Id="rId1" Type="http://schemas.openxmlformats.org/officeDocument/2006/relationships/image" Target="../media/image3.jpeg"/><Relationship Id="rId4" Type="http://schemas.openxmlformats.org/officeDocument/2006/relationships/hyperlink" Target="#&#1054;&#1075;&#1083;&#1072;&#1074;&#1083;&#1077;&#1085;&#1080;&#1077;!A1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hyperlink" Target="#&#1054;&#1075;&#1083;&#1072;&#1074;&#1083;&#1077;&#1085;&#1080;&#1077;!A1"/><Relationship Id="rId2" Type="http://schemas.openxmlformats.org/officeDocument/2006/relationships/image" Target="../media/image77.jpeg"/><Relationship Id="rId1" Type="http://schemas.openxmlformats.org/officeDocument/2006/relationships/image" Target="../media/image5.png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hyperlink" Target="#&#1054;&#1075;&#1083;&#1072;&#1074;&#1083;&#1077;&#1085;&#1080;&#1077;!A1"/><Relationship Id="rId2" Type="http://schemas.openxmlformats.org/officeDocument/2006/relationships/image" Target="../media/image78.jpeg"/><Relationship Id="rId1" Type="http://schemas.openxmlformats.org/officeDocument/2006/relationships/image" Target="../media/image5.png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hyperlink" Target="#&#1054;&#1075;&#1083;&#1072;&#1074;&#1083;&#1077;&#1085;&#1080;&#1077;!A1"/><Relationship Id="rId2" Type="http://schemas.openxmlformats.org/officeDocument/2006/relationships/image" Target="../media/image79.jpeg"/><Relationship Id="rId1" Type="http://schemas.openxmlformats.org/officeDocument/2006/relationships/image" Target="../media/image5.png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hyperlink" Target="#&#1054;&#1075;&#1083;&#1072;&#1074;&#1083;&#1077;&#1085;&#1080;&#1077;!A1"/><Relationship Id="rId2" Type="http://schemas.openxmlformats.org/officeDocument/2006/relationships/image" Target="../media/image80.jpeg"/><Relationship Id="rId1" Type="http://schemas.openxmlformats.org/officeDocument/2006/relationships/image" Target="../media/image5.png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82.jpeg"/><Relationship Id="rId2" Type="http://schemas.openxmlformats.org/officeDocument/2006/relationships/image" Target="../media/image81.jpeg"/><Relationship Id="rId1" Type="http://schemas.openxmlformats.org/officeDocument/2006/relationships/image" Target="../media/image5.png"/><Relationship Id="rId4" Type="http://schemas.openxmlformats.org/officeDocument/2006/relationships/hyperlink" Target="#&#1054;&#1075;&#1083;&#1072;&#1074;&#1083;&#1077;&#1085;&#1080;&#1077;!A1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4.jpg"/><Relationship Id="rId2" Type="http://schemas.openxmlformats.org/officeDocument/2006/relationships/image" Target="../media/image83.jpeg"/><Relationship Id="rId1" Type="http://schemas.openxmlformats.org/officeDocument/2006/relationships/image" Target="../media/image5.png"/><Relationship Id="rId4" Type="http://schemas.openxmlformats.org/officeDocument/2006/relationships/hyperlink" Target="#&#1054;&#1075;&#1083;&#1072;&#1074;&#1083;&#1077;&#1085;&#1080;&#1077;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hyperlink" Target="#&#1054;&#1075;&#1083;&#1072;&#1074;&#1083;&#1077;&#1085;&#1080;&#1077;!A1"/><Relationship Id="rId2" Type="http://schemas.openxmlformats.org/officeDocument/2006/relationships/image" Target="../media/image34.jpg"/><Relationship Id="rId1" Type="http://schemas.openxmlformats.org/officeDocument/2006/relationships/image" Target="../media/image5.png"/><Relationship Id="rId4" Type="http://schemas.openxmlformats.org/officeDocument/2006/relationships/image" Target="../media/image84.jpeg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hyperlink" Target="#&#1054;&#1075;&#1083;&#1072;&#1074;&#1083;&#1077;&#1085;&#1080;&#1077;!A1"/><Relationship Id="rId2" Type="http://schemas.openxmlformats.org/officeDocument/2006/relationships/image" Target="../media/image85.jpeg"/><Relationship Id="rId1" Type="http://schemas.openxmlformats.org/officeDocument/2006/relationships/image" Target="../media/image5.png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hyperlink" Target="#&#1054;&#1075;&#1083;&#1072;&#1074;&#1083;&#1077;&#1085;&#1080;&#1077;!A1"/><Relationship Id="rId2" Type="http://schemas.openxmlformats.org/officeDocument/2006/relationships/image" Target="../media/image86.jpeg"/><Relationship Id="rId1" Type="http://schemas.openxmlformats.org/officeDocument/2006/relationships/image" Target="../media/image5.png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4.jpg"/><Relationship Id="rId2" Type="http://schemas.openxmlformats.org/officeDocument/2006/relationships/image" Target="../media/image87.jpeg"/><Relationship Id="rId1" Type="http://schemas.openxmlformats.org/officeDocument/2006/relationships/image" Target="../media/image5.png"/><Relationship Id="rId4" Type="http://schemas.openxmlformats.org/officeDocument/2006/relationships/hyperlink" Target="#&#1054;&#1075;&#1083;&#1072;&#1074;&#1083;&#1077;&#1085;&#1080;&#1077;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jpeg"/><Relationship Id="rId2" Type="http://schemas.openxmlformats.org/officeDocument/2006/relationships/image" Target="../media/image5.png"/><Relationship Id="rId1" Type="http://schemas.openxmlformats.org/officeDocument/2006/relationships/image" Target="../media/image6.jpeg"/><Relationship Id="rId4" Type="http://schemas.openxmlformats.org/officeDocument/2006/relationships/hyperlink" Target="#&#1054;&#1075;&#1083;&#1072;&#1074;&#1083;&#1077;&#1085;&#1080;&#1077;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hyperlink" Target="#&#1054;&#1075;&#1083;&#1072;&#1074;&#1083;&#1077;&#1085;&#1080;&#1077;!A1"/><Relationship Id="rId2" Type="http://schemas.openxmlformats.org/officeDocument/2006/relationships/image" Target="../media/image88.jpeg"/><Relationship Id="rId1" Type="http://schemas.openxmlformats.org/officeDocument/2006/relationships/image" Target="../media/image5.png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hyperlink" Target="#&#1054;&#1075;&#1083;&#1072;&#1074;&#1083;&#1077;&#1085;&#1080;&#1077;!A1"/><Relationship Id="rId2" Type="http://schemas.openxmlformats.org/officeDocument/2006/relationships/image" Target="../media/image89.jpeg"/><Relationship Id="rId1" Type="http://schemas.openxmlformats.org/officeDocument/2006/relationships/image" Target="../media/image5.png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4.jpg"/><Relationship Id="rId2" Type="http://schemas.openxmlformats.org/officeDocument/2006/relationships/image" Target="../media/image89.jpeg"/><Relationship Id="rId1" Type="http://schemas.openxmlformats.org/officeDocument/2006/relationships/image" Target="../media/image5.png"/><Relationship Id="rId4" Type="http://schemas.openxmlformats.org/officeDocument/2006/relationships/hyperlink" Target="#&#1054;&#1075;&#1083;&#1072;&#1074;&#1083;&#1077;&#1085;&#1080;&#1077;!A1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hyperlink" Target="#&#1054;&#1075;&#1083;&#1072;&#1074;&#1083;&#1077;&#1085;&#1080;&#1077;!A1"/><Relationship Id="rId2" Type="http://schemas.openxmlformats.org/officeDocument/2006/relationships/image" Target="../media/image90.jpeg"/><Relationship Id="rId1" Type="http://schemas.openxmlformats.org/officeDocument/2006/relationships/image" Target="../media/image5.png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hyperlink" Target="#&#1054;&#1075;&#1083;&#1072;&#1074;&#1083;&#1077;&#1085;&#1080;&#1077;!A1"/><Relationship Id="rId2" Type="http://schemas.openxmlformats.org/officeDocument/2006/relationships/image" Target="../media/image91.jpeg"/><Relationship Id="rId1" Type="http://schemas.openxmlformats.org/officeDocument/2006/relationships/image" Target="../media/image5.png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4.jpg"/><Relationship Id="rId2" Type="http://schemas.openxmlformats.org/officeDocument/2006/relationships/image" Target="../media/image91.jpeg"/><Relationship Id="rId1" Type="http://schemas.openxmlformats.org/officeDocument/2006/relationships/image" Target="../media/image5.png"/><Relationship Id="rId4" Type="http://schemas.openxmlformats.org/officeDocument/2006/relationships/hyperlink" Target="#&#1054;&#1075;&#1083;&#1072;&#1074;&#1083;&#1077;&#1085;&#1080;&#1077;!A1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hyperlink" Target="#&#1054;&#1075;&#1083;&#1072;&#1074;&#1083;&#1077;&#1085;&#1080;&#1077;!A1"/><Relationship Id="rId2" Type="http://schemas.openxmlformats.org/officeDocument/2006/relationships/image" Target="../media/image92.jpeg"/><Relationship Id="rId1" Type="http://schemas.openxmlformats.org/officeDocument/2006/relationships/image" Target="../media/image5.png"/></Relationships>
</file>

<file path=xl/drawings/_rels/drawing4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4.jpg"/><Relationship Id="rId2" Type="http://schemas.openxmlformats.org/officeDocument/2006/relationships/image" Target="../media/image92.jpeg"/><Relationship Id="rId1" Type="http://schemas.openxmlformats.org/officeDocument/2006/relationships/image" Target="../media/image5.png"/><Relationship Id="rId4" Type="http://schemas.openxmlformats.org/officeDocument/2006/relationships/hyperlink" Target="#&#1054;&#1075;&#1083;&#1072;&#1074;&#1083;&#1077;&#1085;&#1080;&#1077;!A1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hyperlink" Target="#&#1054;&#1075;&#1083;&#1072;&#1074;&#1083;&#1077;&#1085;&#1080;&#1077;!A1"/><Relationship Id="rId2" Type="http://schemas.openxmlformats.org/officeDocument/2006/relationships/image" Target="../media/image93.jpeg"/><Relationship Id="rId1" Type="http://schemas.openxmlformats.org/officeDocument/2006/relationships/image" Target="../media/image5.png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4.jpg"/><Relationship Id="rId2" Type="http://schemas.openxmlformats.org/officeDocument/2006/relationships/image" Target="../media/image93.jpeg"/><Relationship Id="rId1" Type="http://schemas.openxmlformats.org/officeDocument/2006/relationships/image" Target="../media/image5.png"/><Relationship Id="rId4" Type="http://schemas.openxmlformats.org/officeDocument/2006/relationships/hyperlink" Target="#&#1054;&#1075;&#1083;&#1072;&#1074;&#1083;&#1077;&#1085;&#1080;&#1077;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jpeg"/><Relationship Id="rId2" Type="http://schemas.openxmlformats.org/officeDocument/2006/relationships/image" Target="../media/image5.png"/><Relationship Id="rId1" Type="http://schemas.openxmlformats.org/officeDocument/2006/relationships/image" Target="../media/image8.jpeg"/><Relationship Id="rId4" Type="http://schemas.openxmlformats.org/officeDocument/2006/relationships/hyperlink" Target="#&#1054;&#1075;&#1083;&#1072;&#1074;&#1083;&#1077;&#1085;&#1080;&#1077;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hyperlink" Target="#&#1054;&#1075;&#1083;&#1072;&#1074;&#1083;&#1077;&#1085;&#1080;&#1077;!A1"/><Relationship Id="rId2" Type="http://schemas.openxmlformats.org/officeDocument/2006/relationships/image" Target="../media/image94.jpeg"/><Relationship Id="rId1" Type="http://schemas.openxmlformats.org/officeDocument/2006/relationships/image" Target="../media/image5.png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4.jpg"/><Relationship Id="rId2" Type="http://schemas.openxmlformats.org/officeDocument/2006/relationships/image" Target="../media/image94.jpeg"/><Relationship Id="rId1" Type="http://schemas.openxmlformats.org/officeDocument/2006/relationships/image" Target="../media/image5.png"/><Relationship Id="rId4" Type="http://schemas.openxmlformats.org/officeDocument/2006/relationships/hyperlink" Target="#&#1054;&#1075;&#1083;&#1072;&#1074;&#1083;&#1077;&#1085;&#1080;&#1077;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hyperlink" Target="#&#1054;&#1075;&#1083;&#1072;&#1074;&#1083;&#1077;&#1085;&#1080;&#1077;!A1"/><Relationship Id="rId2" Type="http://schemas.openxmlformats.org/officeDocument/2006/relationships/image" Target="../media/image95.jpeg"/><Relationship Id="rId1" Type="http://schemas.openxmlformats.org/officeDocument/2006/relationships/image" Target="../media/image31.png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hyperlink" Target="#&#1054;&#1075;&#1083;&#1072;&#1074;&#1083;&#1077;&#1085;&#1080;&#1077;!A1"/><Relationship Id="rId2" Type="http://schemas.openxmlformats.org/officeDocument/2006/relationships/image" Target="../media/image96.jpeg"/><Relationship Id="rId1" Type="http://schemas.openxmlformats.org/officeDocument/2006/relationships/image" Target="../media/image31.png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4.jpg"/><Relationship Id="rId2" Type="http://schemas.openxmlformats.org/officeDocument/2006/relationships/image" Target="../media/image96.jpeg"/><Relationship Id="rId1" Type="http://schemas.openxmlformats.org/officeDocument/2006/relationships/image" Target="../media/image31.png"/><Relationship Id="rId4" Type="http://schemas.openxmlformats.org/officeDocument/2006/relationships/hyperlink" Target="#&#1054;&#1075;&#1083;&#1072;&#1074;&#1083;&#1077;&#1085;&#1080;&#1077;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hyperlink" Target="#&#1054;&#1075;&#1083;&#1072;&#1074;&#1083;&#1077;&#1085;&#1080;&#1077;!A1"/><Relationship Id="rId2" Type="http://schemas.openxmlformats.org/officeDocument/2006/relationships/image" Target="../media/image97.jpeg"/><Relationship Id="rId1" Type="http://schemas.openxmlformats.org/officeDocument/2006/relationships/image" Target="../media/image5.png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hyperlink" Target="#&#1054;&#1075;&#1083;&#1072;&#1074;&#1083;&#1077;&#1085;&#1080;&#1077;!A1"/><Relationship Id="rId2" Type="http://schemas.openxmlformats.org/officeDocument/2006/relationships/image" Target="../media/image98.jpeg"/><Relationship Id="rId1" Type="http://schemas.openxmlformats.org/officeDocument/2006/relationships/image" Target="../media/image31.png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hyperlink" Target="#&#1054;&#1075;&#1083;&#1072;&#1074;&#1083;&#1077;&#1085;&#1080;&#1077;!A1"/><Relationship Id="rId2" Type="http://schemas.openxmlformats.org/officeDocument/2006/relationships/image" Target="../media/image98.jpeg"/><Relationship Id="rId1" Type="http://schemas.openxmlformats.org/officeDocument/2006/relationships/image" Target="../media/image31.png"/><Relationship Id="rId4" Type="http://schemas.openxmlformats.org/officeDocument/2006/relationships/image" Target="../media/image34.jpg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hyperlink" Target="#&#1054;&#1075;&#1083;&#1072;&#1074;&#1083;&#1077;&#1085;&#1080;&#1077;!A1"/><Relationship Id="rId2" Type="http://schemas.openxmlformats.org/officeDocument/2006/relationships/image" Target="../media/image5.png"/><Relationship Id="rId1" Type="http://schemas.openxmlformats.org/officeDocument/2006/relationships/image" Target="../media/image99.jpeg"/></Relationships>
</file>

<file path=xl/drawings/_rels/drawing59.xml.rels><?xml version="1.0" encoding="UTF-8" standalone="yes"?>
<Relationships xmlns="http://schemas.openxmlformats.org/package/2006/relationships"><Relationship Id="rId3" Type="http://schemas.openxmlformats.org/officeDocument/2006/relationships/hyperlink" Target="#&#1054;&#1075;&#1083;&#1072;&#1074;&#1083;&#1077;&#1085;&#1080;&#1077;!A1"/><Relationship Id="rId2" Type="http://schemas.openxmlformats.org/officeDocument/2006/relationships/image" Target="../media/image5.png"/><Relationship Id="rId1" Type="http://schemas.openxmlformats.org/officeDocument/2006/relationships/image" Target="../media/image100.jpe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jpeg"/><Relationship Id="rId2" Type="http://schemas.openxmlformats.org/officeDocument/2006/relationships/image" Target="../media/image5.png"/><Relationship Id="rId1" Type="http://schemas.openxmlformats.org/officeDocument/2006/relationships/image" Target="../media/image10.jpeg"/><Relationship Id="rId4" Type="http://schemas.openxmlformats.org/officeDocument/2006/relationships/hyperlink" Target="#&#1054;&#1075;&#1083;&#1072;&#1074;&#1083;&#1077;&#1085;&#1080;&#1077;!A1"/></Relationships>
</file>

<file path=xl/drawings/_rels/drawing60.xml.rels><?xml version="1.0" encoding="UTF-8" standalone="yes"?>
<Relationships xmlns="http://schemas.openxmlformats.org/package/2006/relationships"><Relationship Id="rId3" Type="http://schemas.openxmlformats.org/officeDocument/2006/relationships/hyperlink" Target="#&#1054;&#1075;&#1083;&#1072;&#1074;&#1083;&#1077;&#1085;&#1080;&#1077;!A1"/><Relationship Id="rId2" Type="http://schemas.openxmlformats.org/officeDocument/2006/relationships/image" Target="../media/image5.png"/><Relationship Id="rId1" Type="http://schemas.openxmlformats.org/officeDocument/2006/relationships/image" Target="../media/image101.jpeg"/></Relationships>
</file>

<file path=xl/drawings/_rels/drawing61.xml.rels><?xml version="1.0" encoding="UTF-8" standalone="yes"?>
<Relationships xmlns="http://schemas.openxmlformats.org/package/2006/relationships"><Relationship Id="rId3" Type="http://schemas.openxmlformats.org/officeDocument/2006/relationships/hyperlink" Target="#&#1054;&#1075;&#1083;&#1072;&#1074;&#1083;&#1077;&#1085;&#1080;&#1077;!A1"/><Relationship Id="rId2" Type="http://schemas.openxmlformats.org/officeDocument/2006/relationships/image" Target="../media/image102.jpeg"/><Relationship Id="rId1" Type="http://schemas.openxmlformats.org/officeDocument/2006/relationships/image" Target="../media/image5.png"/></Relationships>
</file>

<file path=xl/drawings/_rels/drawing62.xml.rels><?xml version="1.0" encoding="UTF-8" standalone="yes"?>
<Relationships xmlns="http://schemas.openxmlformats.org/package/2006/relationships"><Relationship Id="rId3" Type="http://schemas.openxmlformats.org/officeDocument/2006/relationships/hyperlink" Target="#&#1054;&#1075;&#1083;&#1072;&#1074;&#1083;&#1077;&#1085;&#1080;&#1077;!A1"/><Relationship Id="rId2" Type="http://schemas.openxmlformats.org/officeDocument/2006/relationships/image" Target="../media/image103.jpeg"/><Relationship Id="rId1" Type="http://schemas.openxmlformats.org/officeDocument/2006/relationships/image" Target="../media/image5.png"/></Relationships>
</file>

<file path=xl/drawings/_rels/drawing63.xml.rels><?xml version="1.0" encoding="UTF-8" standalone="yes"?>
<Relationships xmlns="http://schemas.openxmlformats.org/package/2006/relationships"><Relationship Id="rId3" Type="http://schemas.openxmlformats.org/officeDocument/2006/relationships/hyperlink" Target="#&#1054;&#1075;&#1083;&#1072;&#1074;&#1083;&#1077;&#1085;&#1080;&#1077;!A1"/><Relationship Id="rId2" Type="http://schemas.openxmlformats.org/officeDocument/2006/relationships/image" Target="../media/image104.jpeg"/><Relationship Id="rId1" Type="http://schemas.openxmlformats.org/officeDocument/2006/relationships/image" Target="../media/image5.png"/><Relationship Id="rId4" Type="http://schemas.openxmlformats.org/officeDocument/2006/relationships/image" Target="../media/image34.jpg"/></Relationships>
</file>

<file path=xl/drawings/_rels/drawing64.xml.rels><?xml version="1.0" encoding="UTF-8" standalone="yes"?>
<Relationships xmlns="http://schemas.openxmlformats.org/package/2006/relationships"><Relationship Id="rId3" Type="http://schemas.openxmlformats.org/officeDocument/2006/relationships/hyperlink" Target="#&#1054;&#1075;&#1083;&#1072;&#1074;&#1083;&#1077;&#1085;&#1080;&#1077;!A1"/><Relationship Id="rId2" Type="http://schemas.openxmlformats.org/officeDocument/2006/relationships/image" Target="../media/image105.jpeg"/><Relationship Id="rId1" Type="http://schemas.openxmlformats.org/officeDocument/2006/relationships/image" Target="../media/image5.png"/></Relationships>
</file>

<file path=xl/drawings/_rels/drawing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4.jpg"/><Relationship Id="rId2" Type="http://schemas.openxmlformats.org/officeDocument/2006/relationships/image" Target="../media/image106.jpeg"/><Relationship Id="rId1" Type="http://schemas.openxmlformats.org/officeDocument/2006/relationships/image" Target="../media/image5.png"/><Relationship Id="rId4" Type="http://schemas.openxmlformats.org/officeDocument/2006/relationships/hyperlink" Target="#&#1054;&#1075;&#1083;&#1072;&#1074;&#1083;&#1077;&#1085;&#1080;&#1077;!A1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7.png"/><Relationship Id="rId2" Type="http://schemas.openxmlformats.org/officeDocument/2006/relationships/hyperlink" Target="#&#1054;&#1075;&#1083;&#1072;&#1074;&#1083;&#1077;&#1085;&#1080;&#1077;!A1"/><Relationship Id="rId1" Type="http://schemas.openxmlformats.org/officeDocument/2006/relationships/image" Target="../media/image5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jpeg"/><Relationship Id="rId2" Type="http://schemas.openxmlformats.org/officeDocument/2006/relationships/image" Target="../media/image5.png"/><Relationship Id="rId1" Type="http://schemas.openxmlformats.org/officeDocument/2006/relationships/image" Target="../media/image12.jpeg"/><Relationship Id="rId4" Type="http://schemas.openxmlformats.org/officeDocument/2006/relationships/hyperlink" Target="#&#1054;&#1075;&#1083;&#1072;&#1074;&#1083;&#1077;&#1085;&#1080;&#1077;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jpg"/><Relationship Id="rId7" Type="http://schemas.openxmlformats.org/officeDocument/2006/relationships/hyperlink" Target="#&#1054;&#1075;&#1083;&#1072;&#1074;&#1083;&#1077;&#1085;&#1080;&#1077;!A1"/><Relationship Id="rId2" Type="http://schemas.openxmlformats.org/officeDocument/2006/relationships/image" Target="../media/image14.emf"/><Relationship Id="rId1" Type="http://schemas.openxmlformats.org/officeDocument/2006/relationships/image" Target="../media/image5.png"/><Relationship Id="rId6" Type="http://schemas.openxmlformats.org/officeDocument/2006/relationships/image" Target="../media/image18.jpg"/><Relationship Id="rId5" Type="http://schemas.openxmlformats.org/officeDocument/2006/relationships/image" Target="../media/image17.jpeg"/><Relationship Id="rId4" Type="http://schemas.openxmlformats.org/officeDocument/2006/relationships/image" Target="../media/image16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jpg"/><Relationship Id="rId7" Type="http://schemas.openxmlformats.org/officeDocument/2006/relationships/hyperlink" Target="#&#1054;&#1075;&#1083;&#1072;&#1074;&#1083;&#1077;&#1085;&#1080;&#1077;!A1"/><Relationship Id="rId2" Type="http://schemas.openxmlformats.org/officeDocument/2006/relationships/image" Target="../media/image19.emf"/><Relationship Id="rId1" Type="http://schemas.openxmlformats.org/officeDocument/2006/relationships/image" Target="../media/image5.png"/><Relationship Id="rId6" Type="http://schemas.openxmlformats.org/officeDocument/2006/relationships/image" Target="../media/image18.jpg"/><Relationship Id="rId5" Type="http://schemas.openxmlformats.org/officeDocument/2006/relationships/image" Target="../media/image17.jpeg"/><Relationship Id="rId4" Type="http://schemas.openxmlformats.org/officeDocument/2006/relationships/image" Target="../media/image16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381000</xdr:colOff>
      <xdr:row>3</xdr:row>
      <xdr:rowOff>0</xdr:rowOff>
    </xdr:from>
    <xdr:to>
      <xdr:col>2</xdr:col>
      <xdr:colOff>698500</xdr:colOff>
      <xdr:row>3</xdr:row>
      <xdr:rowOff>317500</xdr:rowOff>
    </xdr:to>
    <xdr:pic>
      <xdr:nvPicPr>
        <xdr:cNvPr id="3" name="Pictur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21B898C8-81E9-2F4D-95F0-8560F155E9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27200" y="952500"/>
          <a:ext cx="317500" cy="317500"/>
        </a:xfrm>
        <a:prstGeom prst="rect">
          <a:avLst/>
        </a:prstGeom>
      </xdr:spPr>
    </xdr:pic>
    <xdr:clientData/>
  </xdr:twoCellAnchor>
  <xdr:twoCellAnchor editAs="oneCell">
    <xdr:from>
      <xdr:col>3</xdr:col>
      <xdr:colOff>520700</xdr:colOff>
      <xdr:row>3</xdr:row>
      <xdr:rowOff>0</xdr:rowOff>
    </xdr:from>
    <xdr:to>
      <xdr:col>3</xdr:col>
      <xdr:colOff>838200</xdr:colOff>
      <xdr:row>3</xdr:row>
      <xdr:rowOff>317500</xdr:rowOff>
    </xdr:to>
    <xdr:pic>
      <xdr:nvPicPr>
        <xdr:cNvPr id="4" name="Picture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D3ADC928-B2BC-E449-B83C-D779FC3C7F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24200" y="952500"/>
          <a:ext cx="317500" cy="317500"/>
        </a:xfrm>
        <a:prstGeom prst="rect">
          <a:avLst/>
        </a:prstGeom>
      </xdr:spPr>
    </xdr:pic>
    <xdr:clientData/>
  </xdr:twoCellAnchor>
  <xdr:twoCellAnchor editAs="oneCell">
    <xdr:from>
      <xdr:col>4</xdr:col>
      <xdr:colOff>393700</xdr:colOff>
      <xdr:row>3</xdr:row>
      <xdr:rowOff>12700</xdr:rowOff>
    </xdr:from>
    <xdr:to>
      <xdr:col>4</xdr:col>
      <xdr:colOff>711200</xdr:colOff>
      <xdr:row>3</xdr:row>
      <xdr:rowOff>330200</xdr:rowOff>
    </xdr:to>
    <xdr:pic>
      <xdr:nvPicPr>
        <xdr:cNvPr id="5" name="Picture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DBDDC6FC-EEE4-9545-835D-D6183D98AA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84700" y="965200"/>
          <a:ext cx="317500" cy="317500"/>
        </a:xfrm>
        <a:prstGeom prst="rect">
          <a:avLst/>
        </a:prstGeom>
      </xdr:spPr>
    </xdr:pic>
    <xdr:clientData/>
  </xdr:twoCellAnchor>
  <xdr:twoCellAnchor editAs="oneCell">
    <xdr:from>
      <xdr:col>5</xdr:col>
      <xdr:colOff>292100</xdr:colOff>
      <xdr:row>3</xdr:row>
      <xdr:rowOff>0</xdr:rowOff>
    </xdr:from>
    <xdr:to>
      <xdr:col>5</xdr:col>
      <xdr:colOff>609600</xdr:colOff>
      <xdr:row>3</xdr:row>
      <xdr:rowOff>317500</xdr:rowOff>
    </xdr:to>
    <xdr:pic>
      <xdr:nvPicPr>
        <xdr:cNvPr id="6" name="Picture 5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15C5B4E3-4EC9-C64F-B51E-A10C4C2570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791200" y="952500"/>
          <a:ext cx="317500" cy="317500"/>
        </a:xfrm>
        <a:prstGeom prst="rect">
          <a:avLst/>
        </a:prstGeom>
      </xdr:spPr>
    </xdr:pic>
    <xdr:clientData/>
  </xdr:twoCellAnchor>
  <xdr:twoCellAnchor editAs="oneCell">
    <xdr:from>
      <xdr:col>6</xdr:col>
      <xdr:colOff>685800</xdr:colOff>
      <xdr:row>3</xdr:row>
      <xdr:rowOff>12700</xdr:rowOff>
    </xdr:from>
    <xdr:to>
      <xdr:col>6</xdr:col>
      <xdr:colOff>1003300</xdr:colOff>
      <xdr:row>3</xdr:row>
      <xdr:rowOff>330200</xdr:rowOff>
    </xdr:to>
    <xdr:pic>
      <xdr:nvPicPr>
        <xdr:cNvPr id="7" name="Picture 6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F8591F5E-5424-3547-BBE0-725BA33FC0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213600" y="965200"/>
          <a:ext cx="317500" cy="317500"/>
        </a:xfrm>
        <a:prstGeom prst="rect">
          <a:avLst/>
        </a:prstGeom>
      </xdr:spPr>
    </xdr:pic>
    <xdr:clientData/>
  </xdr:twoCellAnchor>
  <xdr:oneCellAnchor>
    <xdr:from>
      <xdr:col>2</xdr:col>
      <xdr:colOff>381000</xdr:colOff>
      <xdr:row>4</xdr:row>
      <xdr:rowOff>0</xdr:rowOff>
    </xdr:from>
    <xdr:ext cx="317500" cy="317500"/>
    <xdr:pic>
      <xdr:nvPicPr>
        <xdr:cNvPr id="8" name="Picture 7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71A14330-5E11-2644-BFFD-55B42AE070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054600" y="762000"/>
          <a:ext cx="317500" cy="317500"/>
        </a:xfrm>
        <a:prstGeom prst="rect">
          <a:avLst/>
        </a:prstGeom>
      </xdr:spPr>
    </xdr:pic>
    <xdr:clientData/>
  </xdr:oneCellAnchor>
  <xdr:oneCellAnchor>
    <xdr:from>
      <xdr:col>3</xdr:col>
      <xdr:colOff>520700</xdr:colOff>
      <xdr:row>4</xdr:row>
      <xdr:rowOff>0</xdr:rowOff>
    </xdr:from>
    <xdr:ext cx="317500" cy="317500"/>
    <xdr:pic>
      <xdr:nvPicPr>
        <xdr:cNvPr id="9" name="Picture 8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xmlns="" id="{9041BCD8-B9BB-114D-93CC-AEF3449BCB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51600" y="762000"/>
          <a:ext cx="317500" cy="317500"/>
        </a:xfrm>
        <a:prstGeom prst="rect">
          <a:avLst/>
        </a:prstGeom>
      </xdr:spPr>
    </xdr:pic>
    <xdr:clientData/>
  </xdr:oneCellAnchor>
  <xdr:oneCellAnchor>
    <xdr:from>
      <xdr:col>4</xdr:col>
      <xdr:colOff>393700</xdr:colOff>
      <xdr:row>4</xdr:row>
      <xdr:rowOff>12700</xdr:rowOff>
    </xdr:from>
    <xdr:ext cx="317500" cy="317500"/>
    <xdr:pic>
      <xdr:nvPicPr>
        <xdr:cNvPr id="10" name="Picture 9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xmlns="" id="{16EC668D-35AD-3C41-A2A6-81F848B2BC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912100" y="774700"/>
          <a:ext cx="317500" cy="317500"/>
        </a:xfrm>
        <a:prstGeom prst="rect">
          <a:avLst/>
        </a:prstGeom>
      </xdr:spPr>
    </xdr:pic>
    <xdr:clientData/>
  </xdr:oneCellAnchor>
  <xdr:oneCellAnchor>
    <xdr:from>
      <xdr:col>5</xdr:col>
      <xdr:colOff>292100</xdr:colOff>
      <xdr:row>4</xdr:row>
      <xdr:rowOff>0</xdr:rowOff>
    </xdr:from>
    <xdr:ext cx="317500" cy="317500"/>
    <xdr:pic>
      <xdr:nvPicPr>
        <xdr:cNvPr id="11" name="Picture 10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xmlns="" id="{C50F6834-8466-F34A-A441-557DE42610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18600" y="762000"/>
          <a:ext cx="317500" cy="317500"/>
        </a:xfrm>
        <a:prstGeom prst="rect">
          <a:avLst/>
        </a:prstGeom>
      </xdr:spPr>
    </xdr:pic>
    <xdr:clientData/>
  </xdr:oneCellAnchor>
  <xdr:oneCellAnchor>
    <xdr:from>
      <xdr:col>6</xdr:col>
      <xdr:colOff>685800</xdr:colOff>
      <xdr:row>4</xdr:row>
      <xdr:rowOff>12700</xdr:rowOff>
    </xdr:from>
    <xdr:ext cx="317500" cy="317500"/>
    <xdr:pic>
      <xdr:nvPicPr>
        <xdr:cNvPr id="12" name="Picture 11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xmlns="" id="{2FB6C12F-FB33-E741-B13C-F492451AE2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541000" y="774700"/>
          <a:ext cx="317500" cy="317500"/>
        </a:xfrm>
        <a:prstGeom prst="rect">
          <a:avLst/>
        </a:prstGeom>
      </xdr:spPr>
    </xdr:pic>
    <xdr:clientData/>
  </xdr:oneCellAnchor>
  <xdr:oneCellAnchor>
    <xdr:from>
      <xdr:col>2</xdr:col>
      <xdr:colOff>381000</xdr:colOff>
      <xdr:row>5</xdr:row>
      <xdr:rowOff>0</xdr:rowOff>
    </xdr:from>
    <xdr:ext cx="317500" cy="317500"/>
    <xdr:pic>
      <xdr:nvPicPr>
        <xdr:cNvPr id="13" name="Picture 12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xmlns="" id="{84DC217E-92ED-9744-BFCD-ED18FA8EB1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56200" y="1206500"/>
          <a:ext cx="317500" cy="317500"/>
        </a:xfrm>
        <a:prstGeom prst="rect">
          <a:avLst/>
        </a:prstGeom>
      </xdr:spPr>
    </xdr:pic>
    <xdr:clientData/>
  </xdr:oneCellAnchor>
  <xdr:oneCellAnchor>
    <xdr:from>
      <xdr:col>3</xdr:col>
      <xdr:colOff>520700</xdr:colOff>
      <xdr:row>5</xdr:row>
      <xdr:rowOff>0</xdr:rowOff>
    </xdr:from>
    <xdr:ext cx="317500" cy="317500"/>
    <xdr:pic>
      <xdr:nvPicPr>
        <xdr:cNvPr id="14" name="Picture 13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xmlns="" id="{B102CCCA-4CF5-F24E-B697-4457E69593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53200" y="1206500"/>
          <a:ext cx="317500" cy="317500"/>
        </a:xfrm>
        <a:prstGeom prst="rect">
          <a:avLst/>
        </a:prstGeom>
      </xdr:spPr>
    </xdr:pic>
    <xdr:clientData/>
  </xdr:oneCellAnchor>
  <xdr:oneCellAnchor>
    <xdr:from>
      <xdr:col>4</xdr:col>
      <xdr:colOff>393700</xdr:colOff>
      <xdr:row>5</xdr:row>
      <xdr:rowOff>12700</xdr:rowOff>
    </xdr:from>
    <xdr:ext cx="317500" cy="317500"/>
    <xdr:pic>
      <xdr:nvPicPr>
        <xdr:cNvPr id="15" name="Picture 14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xmlns="" id="{4273C6CB-3F5B-A04B-BCC7-9BDB550BEC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13700" y="1219200"/>
          <a:ext cx="317500" cy="317500"/>
        </a:xfrm>
        <a:prstGeom prst="rect">
          <a:avLst/>
        </a:prstGeom>
      </xdr:spPr>
    </xdr:pic>
    <xdr:clientData/>
  </xdr:oneCellAnchor>
  <xdr:oneCellAnchor>
    <xdr:from>
      <xdr:col>6</xdr:col>
      <xdr:colOff>698500</xdr:colOff>
      <xdr:row>5</xdr:row>
      <xdr:rowOff>38100</xdr:rowOff>
    </xdr:from>
    <xdr:ext cx="317500" cy="317500"/>
    <xdr:pic>
      <xdr:nvPicPr>
        <xdr:cNvPr id="17" name="Picture 16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xmlns="" id="{E7908985-0BF9-4C48-90B4-BFBC6E1319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074400" y="1752600"/>
          <a:ext cx="317500" cy="317500"/>
        </a:xfrm>
        <a:prstGeom prst="rect">
          <a:avLst/>
        </a:prstGeom>
      </xdr:spPr>
    </xdr:pic>
    <xdr:clientData/>
  </xdr:oneCellAnchor>
  <xdr:oneCellAnchor>
    <xdr:from>
      <xdr:col>2</xdr:col>
      <xdr:colOff>381000</xdr:colOff>
      <xdr:row>6</xdr:row>
      <xdr:rowOff>0</xdr:rowOff>
    </xdr:from>
    <xdr:ext cx="317500" cy="317500"/>
    <xdr:pic>
      <xdr:nvPicPr>
        <xdr:cNvPr id="18" name="Picture 17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xmlns="" id="{5FD2191C-2AA0-724F-B9AE-10E838B28C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56200" y="1206500"/>
          <a:ext cx="317500" cy="317500"/>
        </a:xfrm>
        <a:prstGeom prst="rect">
          <a:avLst/>
        </a:prstGeom>
      </xdr:spPr>
    </xdr:pic>
    <xdr:clientData/>
  </xdr:oneCellAnchor>
  <xdr:oneCellAnchor>
    <xdr:from>
      <xdr:col>3</xdr:col>
      <xdr:colOff>520700</xdr:colOff>
      <xdr:row>6</xdr:row>
      <xdr:rowOff>0</xdr:rowOff>
    </xdr:from>
    <xdr:ext cx="317500" cy="317500"/>
    <xdr:pic>
      <xdr:nvPicPr>
        <xdr:cNvPr id="19" name="Picture 18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xmlns="" id="{24B77EA0-E906-1F4D-B4B9-0E2DD38E1B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53200" y="1206500"/>
          <a:ext cx="317500" cy="317500"/>
        </a:xfrm>
        <a:prstGeom prst="rect">
          <a:avLst/>
        </a:prstGeom>
      </xdr:spPr>
    </xdr:pic>
    <xdr:clientData/>
  </xdr:oneCellAnchor>
  <xdr:oneCellAnchor>
    <xdr:from>
      <xdr:col>4</xdr:col>
      <xdr:colOff>393700</xdr:colOff>
      <xdr:row>6</xdr:row>
      <xdr:rowOff>12700</xdr:rowOff>
    </xdr:from>
    <xdr:ext cx="317500" cy="317500"/>
    <xdr:pic>
      <xdr:nvPicPr>
        <xdr:cNvPr id="20" name="Picture 19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xmlns="" id="{3B8154C0-3CE8-0149-8FB6-33630CB7F5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13700" y="1219200"/>
          <a:ext cx="317500" cy="317500"/>
        </a:xfrm>
        <a:prstGeom prst="rect">
          <a:avLst/>
        </a:prstGeom>
      </xdr:spPr>
    </xdr:pic>
    <xdr:clientData/>
  </xdr:oneCellAnchor>
  <xdr:oneCellAnchor>
    <xdr:from>
      <xdr:col>6</xdr:col>
      <xdr:colOff>685800</xdr:colOff>
      <xdr:row>6</xdr:row>
      <xdr:rowOff>12700</xdr:rowOff>
    </xdr:from>
    <xdr:ext cx="317500" cy="317500"/>
    <xdr:pic>
      <xdr:nvPicPr>
        <xdr:cNvPr id="22" name="Picture 21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xmlns="" id="{D1F4E220-3679-3A4E-B446-E5E7A4828A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42600" y="1219200"/>
          <a:ext cx="317500" cy="317500"/>
        </a:xfrm>
        <a:prstGeom prst="rect">
          <a:avLst/>
        </a:prstGeom>
      </xdr:spPr>
    </xdr:pic>
    <xdr:clientData/>
  </xdr:oneCellAnchor>
  <xdr:oneCellAnchor>
    <xdr:from>
      <xdr:col>2</xdr:col>
      <xdr:colOff>381000</xdr:colOff>
      <xdr:row>7</xdr:row>
      <xdr:rowOff>0</xdr:rowOff>
    </xdr:from>
    <xdr:ext cx="317500" cy="317500"/>
    <xdr:pic>
      <xdr:nvPicPr>
        <xdr:cNvPr id="23" name="Picture 22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xmlns="" id="{015D94B4-86E4-C448-B545-7E06BE44D7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56200" y="1206500"/>
          <a:ext cx="317500" cy="317500"/>
        </a:xfrm>
        <a:prstGeom prst="rect">
          <a:avLst/>
        </a:prstGeom>
      </xdr:spPr>
    </xdr:pic>
    <xdr:clientData/>
  </xdr:oneCellAnchor>
  <xdr:oneCellAnchor>
    <xdr:from>
      <xdr:col>3</xdr:col>
      <xdr:colOff>520700</xdr:colOff>
      <xdr:row>7</xdr:row>
      <xdr:rowOff>0</xdr:rowOff>
    </xdr:from>
    <xdr:ext cx="317500" cy="317500"/>
    <xdr:pic>
      <xdr:nvPicPr>
        <xdr:cNvPr id="24" name="Picture 23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xmlns="" id="{8FC9F8E7-3D69-244F-B5F4-F847119EE1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53200" y="1206500"/>
          <a:ext cx="317500" cy="317500"/>
        </a:xfrm>
        <a:prstGeom prst="rect">
          <a:avLst/>
        </a:prstGeom>
      </xdr:spPr>
    </xdr:pic>
    <xdr:clientData/>
  </xdr:oneCellAnchor>
  <xdr:oneCellAnchor>
    <xdr:from>
      <xdr:col>4</xdr:col>
      <xdr:colOff>393700</xdr:colOff>
      <xdr:row>7</xdr:row>
      <xdr:rowOff>12700</xdr:rowOff>
    </xdr:from>
    <xdr:ext cx="317500" cy="317500"/>
    <xdr:pic>
      <xdr:nvPicPr>
        <xdr:cNvPr id="25" name="Picture 24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xmlns="" id="{89FE4B13-5506-A046-AA5D-A108EA5867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13700" y="1219200"/>
          <a:ext cx="317500" cy="317500"/>
        </a:xfrm>
        <a:prstGeom prst="rect">
          <a:avLst/>
        </a:prstGeom>
      </xdr:spPr>
    </xdr:pic>
    <xdr:clientData/>
  </xdr:oneCellAnchor>
  <xdr:oneCellAnchor>
    <xdr:from>
      <xdr:col>6</xdr:col>
      <xdr:colOff>685800</xdr:colOff>
      <xdr:row>7</xdr:row>
      <xdr:rowOff>12700</xdr:rowOff>
    </xdr:from>
    <xdr:ext cx="317500" cy="317500"/>
    <xdr:pic>
      <xdr:nvPicPr>
        <xdr:cNvPr id="27" name="Picture 26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xmlns="" id="{1F18992A-6197-0F4A-8EE9-696E51EAF5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42600" y="1219200"/>
          <a:ext cx="317500" cy="317500"/>
        </a:xfrm>
        <a:prstGeom prst="rect">
          <a:avLst/>
        </a:prstGeom>
      </xdr:spPr>
    </xdr:pic>
    <xdr:clientData/>
  </xdr:oneCellAnchor>
  <xdr:oneCellAnchor>
    <xdr:from>
      <xdr:col>2</xdr:col>
      <xdr:colOff>381000</xdr:colOff>
      <xdr:row>8</xdr:row>
      <xdr:rowOff>0</xdr:rowOff>
    </xdr:from>
    <xdr:ext cx="317500" cy="317500"/>
    <xdr:pic>
      <xdr:nvPicPr>
        <xdr:cNvPr id="28" name="Picture 27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xmlns="" id="{66492B4C-76EF-A243-B0B9-DA039CE0EF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56200" y="1206500"/>
          <a:ext cx="317500" cy="317500"/>
        </a:xfrm>
        <a:prstGeom prst="rect">
          <a:avLst/>
        </a:prstGeom>
      </xdr:spPr>
    </xdr:pic>
    <xdr:clientData/>
  </xdr:oneCellAnchor>
  <xdr:oneCellAnchor>
    <xdr:from>
      <xdr:col>3</xdr:col>
      <xdr:colOff>520700</xdr:colOff>
      <xdr:row>8</xdr:row>
      <xdr:rowOff>0</xdr:rowOff>
    </xdr:from>
    <xdr:ext cx="317500" cy="317500"/>
    <xdr:pic>
      <xdr:nvPicPr>
        <xdr:cNvPr id="29" name="Picture 28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xmlns="" id="{3B56F5AB-983D-2F4B-8457-CCB559991C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53200" y="1206500"/>
          <a:ext cx="317500" cy="317500"/>
        </a:xfrm>
        <a:prstGeom prst="rect">
          <a:avLst/>
        </a:prstGeom>
      </xdr:spPr>
    </xdr:pic>
    <xdr:clientData/>
  </xdr:oneCellAnchor>
  <xdr:oneCellAnchor>
    <xdr:from>
      <xdr:col>4</xdr:col>
      <xdr:colOff>393700</xdr:colOff>
      <xdr:row>8</xdr:row>
      <xdr:rowOff>12700</xdr:rowOff>
    </xdr:from>
    <xdr:ext cx="317500" cy="317500"/>
    <xdr:pic>
      <xdr:nvPicPr>
        <xdr:cNvPr id="30" name="Picture 29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xmlns="" id="{313F8C9C-6A2D-3C4C-B68F-65CC2431D1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13700" y="1219200"/>
          <a:ext cx="317500" cy="317500"/>
        </a:xfrm>
        <a:prstGeom prst="rect">
          <a:avLst/>
        </a:prstGeom>
      </xdr:spPr>
    </xdr:pic>
    <xdr:clientData/>
  </xdr:oneCellAnchor>
  <xdr:oneCellAnchor>
    <xdr:from>
      <xdr:col>5</xdr:col>
      <xdr:colOff>292100</xdr:colOff>
      <xdr:row>8</xdr:row>
      <xdr:rowOff>0</xdr:rowOff>
    </xdr:from>
    <xdr:ext cx="317500" cy="317500"/>
    <xdr:pic>
      <xdr:nvPicPr>
        <xdr:cNvPr id="31" name="Picture 30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xmlns="" id="{561251C4-F84C-9B4C-9061-D6367CE28A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220200" y="1206500"/>
          <a:ext cx="317500" cy="317500"/>
        </a:xfrm>
        <a:prstGeom prst="rect">
          <a:avLst/>
        </a:prstGeom>
      </xdr:spPr>
    </xdr:pic>
    <xdr:clientData/>
  </xdr:oneCellAnchor>
  <xdr:oneCellAnchor>
    <xdr:from>
      <xdr:col>6</xdr:col>
      <xdr:colOff>685800</xdr:colOff>
      <xdr:row>8</xdr:row>
      <xdr:rowOff>12700</xdr:rowOff>
    </xdr:from>
    <xdr:ext cx="317500" cy="317500"/>
    <xdr:pic>
      <xdr:nvPicPr>
        <xdr:cNvPr id="32" name="Picture 31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xmlns="" id="{5D802C32-8775-1546-BEB9-016F6067A5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42600" y="1219200"/>
          <a:ext cx="317500" cy="317500"/>
        </a:xfrm>
        <a:prstGeom prst="rect">
          <a:avLst/>
        </a:prstGeom>
      </xdr:spPr>
    </xdr:pic>
    <xdr:clientData/>
  </xdr:oneCellAnchor>
  <xdr:oneCellAnchor>
    <xdr:from>
      <xdr:col>2</xdr:col>
      <xdr:colOff>381000</xdr:colOff>
      <xdr:row>9</xdr:row>
      <xdr:rowOff>0</xdr:rowOff>
    </xdr:from>
    <xdr:ext cx="317500" cy="317500"/>
    <xdr:pic>
      <xdr:nvPicPr>
        <xdr:cNvPr id="33" name="Picture 32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xmlns="" id="{B13B53C4-52E9-A042-943A-977472E5D6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56200" y="1206500"/>
          <a:ext cx="317500" cy="317500"/>
        </a:xfrm>
        <a:prstGeom prst="rect">
          <a:avLst/>
        </a:prstGeom>
      </xdr:spPr>
    </xdr:pic>
    <xdr:clientData/>
  </xdr:oneCellAnchor>
  <xdr:oneCellAnchor>
    <xdr:from>
      <xdr:col>3</xdr:col>
      <xdr:colOff>520700</xdr:colOff>
      <xdr:row>9</xdr:row>
      <xdr:rowOff>0</xdr:rowOff>
    </xdr:from>
    <xdr:ext cx="317500" cy="317500"/>
    <xdr:pic>
      <xdr:nvPicPr>
        <xdr:cNvPr id="34" name="Picture 33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xmlns="" id="{C613A2FA-3170-2749-BD9C-C88C547DE4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53200" y="1206500"/>
          <a:ext cx="317500" cy="317500"/>
        </a:xfrm>
        <a:prstGeom prst="rect">
          <a:avLst/>
        </a:prstGeom>
      </xdr:spPr>
    </xdr:pic>
    <xdr:clientData/>
  </xdr:oneCellAnchor>
  <xdr:oneCellAnchor>
    <xdr:from>
      <xdr:col>4</xdr:col>
      <xdr:colOff>393700</xdr:colOff>
      <xdr:row>9</xdr:row>
      <xdr:rowOff>12700</xdr:rowOff>
    </xdr:from>
    <xdr:ext cx="317500" cy="317500"/>
    <xdr:pic>
      <xdr:nvPicPr>
        <xdr:cNvPr id="35" name="Picture 34">
          <a:hlinkClick xmlns:r="http://schemas.openxmlformats.org/officeDocument/2006/relationships" r:id="rId24"/>
          <a:extLst>
            <a:ext uri="{FF2B5EF4-FFF2-40B4-BE49-F238E27FC236}">
              <a16:creationId xmlns:a16="http://schemas.microsoft.com/office/drawing/2014/main" xmlns="" id="{8360435F-D0C5-7349-AB0C-09D1878860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13700" y="1219200"/>
          <a:ext cx="317500" cy="317500"/>
        </a:xfrm>
        <a:prstGeom prst="rect">
          <a:avLst/>
        </a:prstGeom>
      </xdr:spPr>
    </xdr:pic>
    <xdr:clientData/>
  </xdr:oneCellAnchor>
  <xdr:oneCellAnchor>
    <xdr:from>
      <xdr:col>5</xdr:col>
      <xdr:colOff>292100</xdr:colOff>
      <xdr:row>9</xdr:row>
      <xdr:rowOff>0</xdr:rowOff>
    </xdr:from>
    <xdr:ext cx="317500" cy="317500"/>
    <xdr:pic>
      <xdr:nvPicPr>
        <xdr:cNvPr id="36" name="Picture 35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xmlns="" id="{7A4EF1AD-6704-AC48-B017-02B93DDAC5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220200" y="1206500"/>
          <a:ext cx="317500" cy="317500"/>
        </a:xfrm>
        <a:prstGeom prst="rect">
          <a:avLst/>
        </a:prstGeom>
      </xdr:spPr>
    </xdr:pic>
    <xdr:clientData/>
  </xdr:oneCellAnchor>
  <xdr:oneCellAnchor>
    <xdr:from>
      <xdr:col>6</xdr:col>
      <xdr:colOff>685800</xdr:colOff>
      <xdr:row>9</xdr:row>
      <xdr:rowOff>12700</xdr:rowOff>
    </xdr:from>
    <xdr:ext cx="317500" cy="317500"/>
    <xdr:pic>
      <xdr:nvPicPr>
        <xdr:cNvPr id="37" name="Picture 36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xmlns="" id="{0EB4F8AF-2611-7343-B7B0-13346721F0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42600" y="1219200"/>
          <a:ext cx="317500" cy="317500"/>
        </a:xfrm>
        <a:prstGeom prst="rect">
          <a:avLst/>
        </a:prstGeom>
      </xdr:spPr>
    </xdr:pic>
    <xdr:clientData/>
  </xdr:oneCellAnchor>
  <xdr:oneCellAnchor>
    <xdr:from>
      <xdr:col>2</xdr:col>
      <xdr:colOff>381000</xdr:colOff>
      <xdr:row>10</xdr:row>
      <xdr:rowOff>0</xdr:rowOff>
    </xdr:from>
    <xdr:ext cx="317500" cy="317500"/>
    <xdr:pic>
      <xdr:nvPicPr>
        <xdr:cNvPr id="38" name="Picture 37">
          <a:hlinkClick xmlns:r="http://schemas.openxmlformats.org/officeDocument/2006/relationships" r:id="rId25"/>
          <a:extLst>
            <a:ext uri="{FF2B5EF4-FFF2-40B4-BE49-F238E27FC236}">
              <a16:creationId xmlns:a16="http://schemas.microsoft.com/office/drawing/2014/main" xmlns="" id="{6705B4F1-2D32-714B-9903-50D550B6E2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56200" y="1206500"/>
          <a:ext cx="317500" cy="317500"/>
        </a:xfrm>
        <a:prstGeom prst="rect">
          <a:avLst/>
        </a:prstGeom>
      </xdr:spPr>
    </xdr:pic>
    <xdr:clientData/>
  </xdr:oneCellAnchor>
  <xdr:oneCellAnchor>
    <xdr:from>
      <xdr:col>3</xdr:col>
      <xdr:colOff>520700</xdr:colOff>
      <xdr:row>10</xdr:row>
      <xdr:rowOff>0</xdr:rowOff>
    </xdr:from>
    <xdr:ext cx="317500" cy="317500"/>
    <xdr:pic>
      <xdr:nvPicPr>
        <xdr:cNvPr id="39" name="Picture 38">
          <a:hlinkClick xmlns:r="http://schemas.openxmlformats.org/officeDocument/2006/relationships" r:id="rId26"/>
          <a:extLst>
            <a:ext uri="{FF2B5EF4-FFF2-40B4-BE49-F238E27FC236}">
              <a16:creationId xmlns:a16="http://schemas.microsoft.com/office/drawing/2014/main" xmlns="" id="{6C38D25A-EB9E-F34B-B799-9B4CD7E21B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53200" y="1206500"/>
          <a:ext cx="317500" cy="317500"/>
        </a:xfrm>
        <a:prstGeom prst="rect">
          <a:avLst/>
        </a:prstGeom>
      </xdr:spPr>
    </xdr:pic>
    <xdr:clientData/>
  </xdr:oneCellAnchor>
  <xdr:oneCellAnchor>
    <xdr:from>
      <xdr:col>4</xdr:col>
      <xdr:colOff>393700</xdr:colOff>
      <xdr:row>10</xdr:row>
      <xdr:rowOff>12700</xdr:rowOff>
    </xdr:from>
    <xdr:ext cx="317500" cy="317500"/>
    <xdr:pic>
      <xdr:nvPicPr>
        <xdr:cNvPr id="40" name="Picture 39">
          <a:hlinkClick xmlns:r="http://schemas.openxmlformats.org/officeDocument/2006/relationships" r:id="rId27"/>
          <a:extLst>
            <a:ext uri="{FF2B5EF4-FFF2-40B4-BE49-F238E27FC236}">
              <a16:creationId xmlns:a16="http://schemas.microsoft.com/office/drawing/2014/main" xmlns="" id="{81591AA2-AD69-1142-829F-1C25E2BDE6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13700" y="1219200"/>
          <a:ext cx="317500" cy="317500"/>
        </a:xfrm>
        <a:prstGeom prst="rect">
          <a:avLst/>
        </a:prstGeom>
      </xdr:spPr>
    </xdr:pic>
    <xdr:clientData/>
  </xdr:oneCellAnchor>
  <xdr:oneCellAnchor>
    <xdr:from>
      <xdr:col>5</xdr:col>
      <xdr:colOff>292100</xdr:colOff>
      <xdr:row>10</xdr:row>
      <xdr:rowOff>0</xdr:rowOff>
    </xdr:from>
    <xdr:ext cx="317500" cy="317500"/>
    <xdr:pic>
      <xdr:nvPicPr>
        <xdr:cNvPr id="41" name="Picture 40">
          <a:hlinkClick xmlns:r="http://schemas.openxmlformats.org/officeDocument/2006/relationships" r:id="rId27"/>
          <a:extLst>
            <a:ext uri="{FF2B5EF4-FFF2-40B4-BE49-F238E27FC236}">
              <a16:creationId xmlns:a16="http://schemas.microsoft.com/office/drawing/2014/main" xmlns="" id="{1DA85AC6-5170-514F-B54E-9F18541517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220200" y="1206500"/>
          <a:ext cx="317500" cy="317500"/>
        </a:xfrm>
        <a:prstGeom prst="rect">
          <a:avLst/>
        </a:prstGeom>
      </xdr:spPr>
    </xdr:pic>
    <xdr:clientData/>
  </xdr:oneCellAnchor>
  <xdr:oneCellAnchor>
    <xdr:from>
      <xdr:col>6</xdr:col>
      <xdr:colOff>685800</xdr:colOff>
      <xdr:row>10</xdr:row>
      <xdr:rowOff>12700</xdr:rowOff>
    </xdr:from>
    <xdr:ext cx="317500" cy="317500"/>
    <xdr:pic>
      <xdr:nvPicPr>
        <xdr:cNvPr id="42" name="Picture 41">
          <a:hlinkClick xmlns:r="http://schemas.openxmlformats.org/officeDocument/2006/relationships" r:id="rId27"/>
          <a:extLst>
            <a:ext uri="{FF2B5EF4-FFF2-40B4-BE49-F238E27FC236}">
              <a16:creationId xmlns:a16="http://schemas.microsoft.com/office/drawing/2014/main" xmlns="" id="{CA2C5AE3-B8D5-6442-9C40-AFF1023789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42600" y="1219200"/>
          <a:ext cx="317500" cy="317500"/>
        </a:xfrm>
        <a:prstGeom prst="rect">
          <a:avLst/>
        </a:prstGeom>
      </xdr:spPr>
    </xdr:pic>
    <xdr:clientData/>
  </xdr:oneCellAnchor>
  <xdr:oneCellAnchor>
    <xdr:from>
      <xdr:col>2</xdr:col>
      <xdr:colOff>381000</xdr:colOff>
      <xdr:row>11</xdr:row>
      <xdr:rowOff>0</xdr:rowOff>
    </xdr:from>
    <xdr:ext cx="317500" cy="317500"/>
    <xdr:pic>
      <xdr:nvPicPr>
        <xdr:cNvPr id="43" name="Picture 42">
          <a:hlinkClick xmlns:r="http://schemas.openxmlformats.org/officeDocument/2006/relationships" r:id="rId28"/>
          <a:extLst>
            <a:ext uri="{FF2B5EF4-FFF2-40B4-BE49-F238E27FC236}">
              <a16:creationId xmlns:a16="http://schemas.microsoft.com/office/drawing/2014/main" xmlns="" id="{1BC8F514-CC0F-BA40-A862-117B241293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56200" y="1206500"/>
          <a:ext cx="317500" cy="317500"/>
        </a:xfrm>
        <a:prstGeom prst="rect">
          <a:avLst/>
        </a:prstGeom>
      </xdr:spPr>
    </xdr:pic>
    <xdr:clientData/>
  </xdr:oneCellAnchor>
  <xdr:oneCellAnchor>
    <xdr:from>
      <xdr:col>3</xdr:col>
      <xdr:colOff>520700</xdr:colOff>
      <xdr:row>11</xdr:row>
      <xdr:rowOff>0</xdr:rowOff>
    </xdr:from>
    <xdr:ext cx="317500" cy="317500"/>
    <xdr:pic>
      <xdr:nvPicPr>
        <xdr:cNvPr id="44" name="Picture 43">
          <a:hlinkClick xmlns:r="http://schemas.openxmlformats.org/officeDocument/2006/relationships" r:id="rId29"/>
          <a:extLst>
            <a:ext uri="{FF2B5EF4-FFF2-40B4-BE49-F238E27FC236}">
              <a16:creationId xmlns:a16="http://schemas.microsoft.com/office/drawing/2014/main" xmlns="" id="{04B947E0-9C50-7441-94D6-DF08C1046D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53200" y="1206500"/>
          <a:ext cx="317500" cy="317500"/>
        </a:xfrm>
        <a:prstGeom prst="rect">
          <a:avLst/>
        </a:prstGeom>
      </xdr:spPr>
    </xdr:pic>
    <xdr:clientData/>
  </xdr:oneCellAnchor>
  <xdr:oneCellAnchor>
    <xdr:from>
      <xdr:col>4</xdr:col>
      <xdr:colOff>393700</xdr:colOff>
      <xdr:row>11</xdr:row>
      <xdr:rowOff>12700</xdr:rowOff>
    </xdr:from>
    <xdr:ext cx="317500" cy="317500"/>
    <xdr:pic>
      <xdr:nvPicPr>
        <xdr:cNvPr id="45" name="Picture 44">
          <a:hlinkClick xmlns:r="http://schemas.openxmlformats.org/officeDocument/2006/relationships" r:id="rId30"/>
          <a:extLst>
            <a:ext uri="{FF2B5EF4-FFF2-40B4-BE49-F238E27FC236}">
              <a16:creationId xmlns:a16="http://schemas.microsoft.com/office/drawing/2014/main" xmlns="" id="{E3A79185-69BB-E948-ABD6-C950E72E33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13700" y="1219200"/>
          <a:ext cx="317500" cy="317500"/>
        </a:xfrm>
        <a:prstGeom prst="rect">
          <a:avLst/>
        </a:prstGeom>
      </xdr:spPr>
    </xdr:pic>
    <xdr:clientData/>
  </xdr:oneCellAnchor>
  <xdr:oneCellAnchor>
    <xdr:from>
      <xdr:col>5</xdr:col>
      <xdr:colOff>292100</xdr:colOff>
      <xdr:row>11</xdr:row>
      <xdr:rowOff>0</xdr:rowOff>
    </xdr:from>
    <xdr:ext cx="317500" cy="317500"/>
    <xdr:pic>
      <xdr:nvPicPr>
        <xdr:cNvPr id="46" name="Picture 45">
          <a:hlinkClick xmlns:r="http://schemas.openxmlformats.org/officeDocument/2006/relationships" r:id="rId27"/>
          <a:extLst>
            <a:ext uri="{FF2B5EF4-FFF2-40B4-BE49-F238E27FC236}">
              <a16:creationId xmlns:a16="http://schemas.microsoft.com/office/drawing/2014/main" xmlns="" id="{3831CB97-5A98-9D42-979A-AF0624F52D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220200" y="1206500"/>
          <a:ext cx="317500" cy="317500"/>
        </a:xfrm>
        <a:prstGeom prst="rect">
          <a:avLst/>
        </a:prstGeom>
      </xdr:spPr>
    </xdr:pic>
    <xdr:clientData/>
  </xdr:oneCellAnchor>
  <xdr:oneCellAnchor>
    <xdr:from>
      <xdr:col>6</xdr:col>
      <xdr:colOff>685800</xdr:colOff>
      <xdr:row>11</xdr:row>
      <xdr:rowOff>12700</xdr:rowOff>
    </xdr:from>
    <xdr:ext cx="317500" cy="317500"/>
    <xdr:pic>
      <xdr:nvPicPr>
        <xdr:cNvPr id="47" name="Picture 46">
          <a:hlinkClick xmlns:r="http://schemas.openxmlformats.org/officeDocument/2006/relationships" r:id="rId31"/>
          <a:extLst>
            <a:ext uri="{FF2B5EF4-FFF2-40B4-BE49-F238E27FC236}">
              <a16:creationId xmlns:a16="http://schemas.microsoft.com/office/drawing/2014/main" xmlns="" id="{16C71A28-4E9C-114F-BF7E-ABB6DFA6D1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42600" y="1219200"/>
          <a:ext cx="317500" cy="317500"/>
        </a:xfrm>
        <a:prstGeom prst="rect">
          <a:avLst/>
        </a:prstGeom>
      </xdr:spPr>
    </xdr:pic>
    <xdr:clientData/>
  </xdr:oneCellAnchor>
  <xdr:oneCellAnchor>
    <xdr:from>
      <xdr:col>2</xdr:col>
      <xdr:colOff>381000</xdr:colOff>
      <xdr:row>12</xdr:row>
      <xdr:rowOff>0</xdr:rowOff>
    </xdr:from>
    <xdr:ext cx="317500" cy="317500"/>
    <xdr:pic>
      <xdr:nvPicPr>
        <xdr:cNvPr id="48" name="Picture 47">
          <a:hlinkClick xmlns:r="http://schemas.openxmlformats.org/officeDocument/2006/relationships" r:id="rId32"/>
          <a:extLst>
            <a:ext uri="{FF2B5EF4-FFF2-40B4-BE49-F238E27FC236}">
              <a16:creationId xmlns:a16="http://schemas.microsoft.com/office/drawing/2014/main" xmlns="" id="{0C5380FE-FCAF-9541-80C3-3FC7E5B1F0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56200" y="1206500"/>
          <a:ext cx="317500" cy="317500"/>
        </a:xfrm>
        <a:prstGeom prst="rect">
          <a:avLst/>
        </a:prstGeom>
      </xdr:spPr>
    </xdr:pic>
    <xdr:clientData/>
  </xdr:oneCellAnchor>
  <xdr:oneCellAnchor>
    <xdr:from>
      <xdr:col>3</xdr:col>
      <xdr:colOff>520700</xdr:colOff>
      <xdr:row>12</xdr:row>
      <xdr:rowOff>0</xdr:rowOff>
    </xdr:from>
    <xdr:ext cx="317500" cy="317500"/>
    <xdr:pic>
      <xdr:nvPicPr>
        <xdr:cNvPr id="49" name="Picture 48">
          <a:hlinkClick xmlns:r="http://schemas.openxmlformats.org/officeDocument/2006/relationships" r:id="rId33"/>
          <a:extLst>
            <a:ext uri="{FF2B5EF4-FFF2-40B4-BE49-F238E27FC236}">
              <a16:creationId xmlns:a16="http://schemas.microsoft.com/office/drawing/2014/main" xmlns="" id="{9BD7C179-CC0B-7242-88D4-9C28B39A5F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53200" y="1206500"/>
          <a:ext cx="317500" cy="317500"/>
        </a:xfrm>
        <a:prstGeom prst="rect">
          <a:avLst/>
        </a:prstGeom>
      </xdr:spPr>
    </xdr:pic>
    <xdr:clientData/>
  </xdr:oneCellAnchor>
  <xdr:oneCellAnchor>
    <xdr:from>
      <xdr:col>4</xdr:col>
      <xdr:colOff>393700</xdr:colOff>
      <xdr:row>12</xdr:row>
      <xdr:rowOff>12700</xdr:rowOff>
    </xdr:from>
    <xdr:ext cx="317500" cy="317500"/>
    <xdr:pic>
      <xdr:nvPicPr>
        <xdr:cNvPr id="50" name="Picture 49">
          <a:hlinkClick xmlns:r="http://schemas.openxmlformats.org/officeDocument/2006/relationships" r:id="rId34"/>
          <a:extLst>
            <a:ext uri="{FF2B5EF4-FFF2-40B4-BE49-F238E27FC236}">
              <a16:creationId xmlns:a16="http://schemas.microsoft.com/office/drawing/2014/main" xmlns="" id="{E28E6CA1-A443-834F-9A88-BF895FB36B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13700" y="1219200"/>
          <a:ext cx="317500" cy="317500"/>
        </a:xfrm>
        <a:prstGeom prst="rect">
          <a:avLst/>
        </a:prstGeom>
      </xdr:spPr>
    </xdr:pic>
    <xdr:clientData/>
  </xdr:oneCellAnchor>
  <xdr:oneCellAnchor>
    <xdr:from>
      <xdr:col>5</xdr:col>
      <xdr:colOff>292100</xdr:colOff>
      <xdr:row>12</xdr:row>
      <xdr:rowOff>0</xdr:rowOff>
    </xdr:from>
    <xdr:ext cx="317500" cy="317500"/>
    <xdr:pic>
      <xdr:nvPicPr>
        <xdr:cNvPr id="51" name="Picture 50">
          <a:hlinkClick xmlns:r="http://schemas.openxmlformats.org/officeDocument/2006/relationships" r:id="rId35"/>
          <a:extLst>
            <a:ext uri="{FF2B5EF4-FFF2-40B4-BE49-F238E27FC236}">
              <a16:creationId xmlns:a16="http://schemas.microsoft.com/office/drawing/2014/main" xmlns="" id="{6C927D50-5D38-4641-909A-9DD14D8AD8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220200" y="1206500"/>
          <a:ext cx="317500" cy="317500"/>
        </a:xfrm>
        <a:prstGeom prst="rect">
          <a:avLst/>
        </a:prstGeom>
      </xdr:spPr>
    </xdr:pic>
    <xdr:clientData/>
  </xdr:oneCellAnchor>
  <xdr:oneCellAnchor>
    <xdr:from>
      <xdr:col>6</xdr:col>
      <xdr:colOff>685800</xdr:colOff>
      <xdr:row>12</xdr:row>
      <xdr:rowOff>12700</xdr:rowOff>
    </xdr:from>
    <xdr:ext cx="317500" cy="317500"/>
    <xdr:pic>
      <xdr:nvPicPr>
        <xdr:cNvPr id="52" name="Picture 51">
          <a:hlinkClick xmlns:r="http://schemas.openxmlformats.org/officeDocument/2006/relationships" r:id="rId36"/>
          <a:extLst>
            <a:ext uri="{FF2B5EF4-FFF2-40B4-BE49-F238E27FC236}">
              <a16:creationId xmlns:a16="http://schemas.microsoft.com/office/drawing/2014/main" xmlns="" id="{1220B116-074F-8C40-BBF9-BEE895383F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42600" y="1219200"/>
          <a:ext cx="317500" cy="317500"/>
        </a:xfrm>
        <a:prstGeom prst="rect">
          <a:avLst/>
        </a:prstGeom>
      </xdr:spPr>
    </xdr:pic>
    <xdr:clientData/>
  </xdr:oneCellAnchor>
  <xdr:oneCellAnchor>
    <xdr:from>
      <xdr:col>2</xdr:col>
      <xdr:colOff>381000</xdr:colOff>
      <xdr:row>13</xdr:row>
      <xdr:rowOff>0</xdr:rowOff>
    </xdr:from>
    <xdr:ext cx="317500" cy="317500"/>
    <xdr:pic>
      <xdr:nvPicPr>
        <xdr:cNvPr id="53" name="Picture 52">
          <a:hlinkClick xmlns:r="http://schemas.openxmlformats.org/officeDocument/2006/relationships" r:id="rId37"/>
          <a:extLst>
            <a:ext uri="{FF2B5EF4-FFF2-40B4-BE49-F238E27FC236}">
              <a16:creationId xmlns:a16="http://schemas.microsoft.com/office/drawing/2014/main" xmlns="" id="{5278965E-2DE9-F543-98AB-522E766A80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56200" y="1206500"/>
          <a:ext cx="317500" cy="317500"/>
        </a:xfrm>
        <a:prstGeom prst="rect">
          <a:avLst/>
        </a:prstGeom>
      </xdr:spPr>
    </xdr:pic>
    <xdr:clientData/>
  </xdr:oneCellAnchor>
  <xdr:oneCellAnchor>
    <xdr:from>
      <xdr:col>3</xdr:col>
      <xdr:colOff>520700</xdr:colOff>
      <xdr:row>13</xdr:row>
      <xdr:rowOff>0</xdr:rowOff>
    </xdr:from>
    <xdr:ext cx="317500" cy="317500"/>
    <xdr:pic>
      <xdr:nvPicPr>
        <xdr:cNvPr id="54" name="Picture 53">
          <a:hlinkClick xmlns:r="http://schemas.openxmlformats.org/officeDocument/2006/relationships" r:id="rId33"/>
          <a:extLst>
            <a:ext uri="{FF2B5EF4-FFF2-40B4-BE49-F238E27FC236}">
              <a16:creationId xmlns:a16="http://schemas.microsoft.com/office/drawing/2014/main" xmlns="" id="{B25ABB9C-3D1A-1C42-8030-0D7B1EDCC7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53200" y="1206500"/>
          <a:ext cx="317500" cy="317500"/>
        </a:xfrm>
        <a:prstGeom prst="rect">
          <a:avLst/>
        </a:prstGeom>
      </xdr:spPr>
    </xdr:pic>
    <xdr:clientData/>
  </xdr:oneCellAnchor>
  <xdr:oneCellAnchor>
    <xdr:from>
      <xdr:col>4</xdr:col>
      <xdr:colOff>393700</xdr:colOff>
      <xdr:row>13</xdr:row>
      <xdr:rowOff>12700</xdr:rowOff>
    </xdr:from>
    <xdr:ext cx="317500" cy="317500"/>
    <xdr:pic>
      <xdr:nvPicPr>
        <xdr:cNvPr id="55" name="Picture 54">
          <a:hlinkClick xmlns:r="http://schemas.openxmlformats.org/officeDocument/2006/relationships" r:id="rId38"/>
          <a:extLst>
            <a:ext uri="{FF2B5EF4-FFF2-40B4-BE49-F238E27FC236}">
              <a16:creationId xmlns:a16="http://schemas.microsoft.com/office/drawing/2014/main" xmlns="" id="{164B1572-B920-1F46-A5F1-77DBB89832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13700" y="1219200"/>
          <a:ext cx="317500" cy="317500"/>
        </a:xfrm>
        <a:prstGeom prst="rect">
          <a:avLst/>
        </a:prstGeom>
      </xdr:spPr>
    </xdr:pic>
    <xdr:clientData/>
  </xdr:oneCellAnchor>
  <xdr:oneCellAnchor>
    <xdr:from>
      <xdr:col>5</xdr:col>
      <xdr:colOff>292100</xdr:colOff>
      <xdr:row>13</xdr:row>
      <xdr:rowOff>0</xdr:rowOff>
    </xdr:from>
    <xdr:ext cx="317500" cy="317500"/>
    <xdr:pic>
      <xdr:nvPicPr>
        <xdr:cNvPr id="56" name="Picture 55">
          <a:hlinkClick xmlns:r="http://schemas.openxmlformats.org/officeDocument/2006/relationships" r:id="rId35"/>
          <a:extLst>
            <a:ext uri="{FF2B5EF4-FFF2-40B4-BE49-F238E27FC236}">
              <a16:creationId xmlns:a16="http://schemas.microsoft.com/office/drawing/2014/main" xmlns="" id="{BC474A85-9034-104F-9AEC-EBC87235CE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220200" y="1206500"/>
          <a:ext cx="317500" cy="317500"/>
        </a:xfrm>
        <a:prstGeom prst="rect">
          <a:avLst/>
        </a:prstGeom>
      </xdr:spPr>
    </xdr:pic>
    <xdr:clientData/>
  </xdr:oneCellAnchor>
  <xdr:oneCellAnchor>
    <xdr:from>
      <xdr:col>6</xdr:col>
      <xdr:colOff>685800</xdr:colOff>
      <xdr:row>13</xdr:row>
      <xdr:rowOff>12700</xdr:rowOff>
    </xdr:from>
    <xdr:ext cx="317500" cy="317500"/>
    <xdr:pic>
      <xdr:nvPicPr>
        <xdr:cNvPr id="57" name="Picture 56">
          <a:hlinkClick xmlns:r="http://schemas.openxmlformats.org/officeDocument/2006/relationships" r:id="rId36"/>
          <a:extLst>
            <a:ext uri="{FF2B5EF4-FFF2-40B4-BE49-F238E27FC236}">
              <a16:creationId xmlns:a16="http://schemas.microsoft.com/office/drawing/2014/main" xmlns="" id="{1B7816B7-20C2-B942-BD5D-55B77B4B02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42600" y="1219200"/>
          <a:ext cx="317500" cy="317500"/>
        </a:xfrm>
        <a:prstGeom prst="rect">
          <a:avLst/>
        </a:prstGeom>
      </xdr:spPr>
    </xdr:pic>
    <xdr:clientData/>
  </xdr:oneCellAnchor>
  <xdr:oneCellAnchor>
    <xdr:from>
      <xdr:col>2</xdr:col>
      <xdr:colOff>381000</xdr:colOff>
      <xdr:row>16</xdr:row>
      <xdr:rowOff>0</xdr:rowOff>
    </xdr:from>
    <xdr:ext cx="317500" cy="317500"/>
    <xdr:pic>
      <xdr:nvPicPr>
        <xdr:cNvPr id="58" name="Picture 57">
          <a:hlinkClick xmlns:r="http://schemas.openxmlformats.org/officeDocument/2006/relationships" r:id="rId39"/>
          <a:extLst>
            <a:ext uri="{FF2B5EF4-FFF2-40B4-BE49-F238E27FC236}">
              <a16:creationId xmlns:a16="http://schemas.microsoft.com/office/drawing/2014/main" xmlns="" id="{D1D278E2-B2FF-BF43-B594-17B29079ED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56200" y="1206500"/>
          <a:ext cx="317500" cy="317500"/>
        </a:xfrm>
        <a:prstGeom prst="rect">
          <a:avLst/>
        </a:prstGeom>
      </xdr:spPr>
    </xdr:pic>
    <xdr:clientData/>
  </xdr:oneCellAnchor>
  <xdr:oneCellAnchor>
    <xdr:from>
      <xdr:col>3</xdr:col>
      <xdr:colOff>520700</xdr:colOff>
      <xdr:row>16</xdr:row>
      <xdr:rowOff>0</xdr:rowOff>
    </xdr:from>
    <xdr:ext cx="317500" cy="317500"/>
    <xdr:pic>
      <xdr:nvPicPr>
        <xdr:cNvPr id="59" name="Picture 58">
          <a:hlinkClick xmlns:r="http://schemas.openxmlformats.org/officeDocument/2006/relationships" r:id="rId40"/>
          <a:extLst>
            <a:ext uri="{FF2B5EF4-FFF2-40B4-BE49-F238E27FC236}">
              <a16:creationId xmlns:a16="http://schemas.microsoft.com/office/drawing/2014/main" xmlns="" id="{A55EF0F7-CA38-1949-B379-2A7E135DB4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53200" y="1206500"/>
          <a:ext cx="317500" cy="317500"/>
        </a:xfrm>
        <a:prstGeom prst="rect">
          <a:avLst/>
        </a:prstGeom>
      </xdr:spPr>
    </xdr:pic>
    <xdr:clientData/>
  </xdr:oneCellAnchor>
  <xdr:oneCellAnchor>
    <xdr:from>
      <xdr:col>4</xdr:col>
      <xdr:colOff>393700</xdr:colOff>
      <xdr:row>16</xdr:row>
      <xdr:rowOff>12700</xdr:rowOff>
    </xdr:from>
    <xdr:ext cx="317500" cy="317500"/>
    <xdr:pic>
      <xdr:nvPicPr>
        <xdr:cNvPr id="60" name="Picture 59">
          <a:hlinkClick xmlns:r="http://schemas.openxmlformats.org/officeDocument/2006/relationships" r:id="rId41"/>
          <a:extLst>
            <a:ext uri="{FF2B5EF4-FFF2-40B4-BE49-F238E27FC236}">
              <a16:creationId xmlns:a16="http://schemas.microsoft.com/office/drawing/2014/main" xmlns="" id="{99D56C71-10A9-C341-9708-29D4D2E27D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13700" y="1219200"/>
          <a:ext cx="317500" cy="317500"/>
        </a:xfrm>
        <a:prstGeom prst="rect">
          <a:avLst/>
        </a:prstGeom>
      </xdr:spPr>
    </xdr:pic>
    <xdr:clientData/>
  </xdr:oneCellAnchor>
  <xdr:oneCellAnchor>
    <xdr:from>
      <xdr:col>5</xdr:col>
      <xdr:colOff>292100</xdr:colOff>
      <xdr:row>16</xdr:row>
      <xdr:rowOff>0</xdr:rowOff>
    </xdr:from>
    <xdr:ext cx="317500" cy="317500"/>
    <xdr:pic>
      <xdr:nvPicPr>
        <xdr:cNvPr id="61" name="Picture 60">
          <a:hlinkClick xmlns:r="http://schemas.openxmlformats.org/officeDocument/2006/relationships" r:id="rId27"/>
          <a:extLst>
            <a:ext uri="{FF2B5EF4-FFF2-40B4-BE49-F238E27FC236}">
              <a16:creationId xmlns:a16="http://schemas.microsoft.com/office/drawing/2014/main" xmlns="" id="{5EFC9700-EB69-5C42-A1D9-B768AAC04D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220200" y="1206500"/>
          <a:ext cx="317500" cy="317500"/>
        </a:xfrm>
        <a:prstGeom prst="rect">
          <a:avLst/>
        </a:prstGeom>
      </xdr:spPr>
    </xdr:pic>
    <xdr:clientData/>
  </xdr:oneCellAnchor>
  <xdr:oneCellAnchor>
    <xdr:from>
      <xdr:col>6</xdr:col>
      <xdr:colOff>685800</xdr:colOff>
      <xdr:row>16</xdr:row>
      <xdr:rowOff>12700</xdr:rowOff>
    </xdr:from>
    <xdr:ext cx="317500" cy="317500"/>
    <xdr:pic>
      <xdr:nvPicPr>
        <xdr:cNvPr id="62" name="Picture 61">
          <a:hlinkClick xmlns:r="http://schemas.openxmlformats.org/officeDocument/2006/relationships" r:id="rId27"/>
          <a:extLst>
            <a:ext uri="{FF2B5EF4-FFF2-40B4-BE49-F238E27FC236}">
              <a16:creationId xmlns:a16="http://schemas.microsoft.com/office/drawing/2014/main" xmlns="" id="{EF09B4BA-5612-5448-8C50-5543B0005F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42600" y="1219200"/>
          <a:ext cx="317500" cy="317500"/>
        </a:xfrm>
        <a:prstGeom prst="rect">
          <a:avLst/>
        </a:prstGeom>
      </xdr:spPr>
    </xdr:pic>
    <xdr:clientData/>
  </xdr:oneCellAnchor>
  <xdr:oneCellAnchor>
    <xdr:from>
      <xdr:col>2</xdr:col>
      <xdr:colOff>381000</xdr:colOff>
      <xdr:row>18</xdr:row>
      <xdr:rowOff>0</xdr:rowOff>
    </xdr:from>
    <xdr:ext cx="317500" cy="317500"/>
    <xdr:pic>
      <xdr:nvPicPr>
        <xdr:cNvPr id="63" name="Picture 62">
          <a:hlinkClick xmlns:r="http://schemas.openxmlformats.org/officeDocument/2006/relationships" r:id="rId42"/>
          <a:extLst>
            <a:ext uri="{FF2B5EF4-FFF2-40B4-BE49-F238E27FC236}">
              <a16:creationId xmlns:a16="http://schemas.microsoft.com/office/drawing/2014/main" xmlns="" id="{B65D6E8C-EF28-E340-BCDD-3A4D1651F7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56200" y="1206500"/>
          <a:ext cx="317500" cy="317500"/>
        </a:xfrm>
        <a:prstGeom prst="rect">
          <a:avLst/>
        </a:prstGeom>
      </xdr:spPr>
    </xdr:pic>
    <xdr:clientData/>
  </xdr:oneCellAnchor>
  <xdr:oneCellAnchor>
    <xdr:from>
      <xdr:col>3</xdr:col>
      <xdr:colOff>520700</xdr:colOff>
      <xdr:row>18</xdr:row>
      <xdr:rowOff>0</xdr:rowOff>
    </xdr:from>
    <xdr:ext cx="317500" cy="317500"/>
    <xdr:pic>
      <xdr:nvPicPr>
        <xdr:cNvPr id="64" name="Picture 63">
          <a:hlinkClick xmlns:r="http://schemas.openxmlformats.org/officeDocument/2006/relationships" r:id="rId43"/>
          <a:extLst>
            <a:ext uri="{FF2B5EF4-FFF2-40B4-BE49-F238E27FC236}">
              <a16:creationId xmlns:a16="http://schemas.microsoft.com/office/drawing/2014/main" xmlns="" id="{116D44E0-F18A-FE4B-8E27-B290019734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53200" y="1206500"/>
          <a:ext cx="317500" cy="317500"/>
        </a:xfrm>
        <a:prstGeom prst="rect">
          <a:avLst/>
        </a:prstGeom>
      </xdr:spPr>
    </xdr:pic>
    <xdr:clientData/>
  </xdr:oneCellAnchor>
  <xdr:oneCellAnchor>
    <xdr:from>
      <xdr:col>4</xdr:col>
      <xdr:colOff>393700</xdr:colOff>
      <xdr:row>18</xdr:row>
      <xdr:rowOff>12700</xdr:rowOff>
    </xdr:from>
    <xdr:ext cx="317500" cy="317500"/>
    <xdr:pic>
      <xdr:nvPicPr>
        <xdr:cNvPr id="65" name="Picture 64">
          <a:hlinkClick xmlns:r="http://schemas.openxmlformats.org/officeDocument/2006/relationships" r:id="rId44"/>
          <a:extLst>
            <a:ext uri="{FF2B5EF4-FFF2-40B4-BE49-F238E27FC236}">
              <a16:creationId xmlns:a16="http://schemas.microsoft.com/office/drawing/2014/main" xmlns="" id="{5DC99A01-E61B-CE49-9507-1D431D648A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13700" y="1219200"/>
          <a:ext cx="317500" cy="317500"/>
        </a:xfrm>
        <a:prstGeom prst="rect">
          <a:avLst/>
        </a:prstGeom>
      </xdr:spPr>
    </xdr:pic>
    <xdr:clientData/>
  </xdr:oneCellAnchor>
  <xdr:oneCellAnchor>
    <xdr:from>
      <xdr:col>5</xdr:col>
      <xdr:colOff>292100</xdr:colOff>
      <xdr:row>18</xdr:row>
      <xdr:rowOff>0</xdr:rowOff>
    </xdr:from>
    <xdr:ext cx="317500" cy="317500"/>
    <xdr:pic>
      <xdr:nvPicPr>
        <xdr:cNvPr id="66" name="Picture 65">
          <a:hlinkClick xmlns:r="http://schemas.openxmlformats.org/officeDocument/2006/relationships" r:id="rId45"/>
          <a:extLst>
            <a:ext uri="{FF2B5EF4-FFF2-40B4-BE49-F238E27FC236}">
              <a16:creationId xmlns:a16="http://schemas.microsoft.com/office/drawing/2014/main" xmlns="" id="{0D013708-530F-6946-8FCA-7E359148FB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220200" y="1206500"/>
          <a:ext cx="317500" cy="317500"/>
        </a:xfrm>
        <a:prstGeom prst="rect">
          <a:avLst/>
        </a:prstGeom>
      </xdr:spPr>
    </xdr:pic>
    <xdr:clientData/>
  </xdr:oneCellAnchor>
  <xdr:oneCellAnchor>
    <xdr:from>
      <xdr:col>6</xdr:col>
      <xdr:colOff>685800</xdr:colOff>
      <xdr:row>18</xdr:row>
      <xdr:rowOff>12700</xdr:rowOff>
    </xdr:from>
    <xdr:ext cx="317500" cy="317500"/>
    <xdr:pic>
      <xdr:nvPicPr>
        <xdr:cNvPr id="67" name="Picture 66">
          <a:hlinkClick xmlns:r="http://schemas.openxmlformats.org/officeDocument/2006/relationships" r:id="rId46"/>
          <a:extLst>
            <a:ext uri="{FF2B5EF4-FFF2-40B4-BE49-F238E27FC236}">
              <a16:creationId xmlns:a16="http://schemas.microsoft.com/office/drawing/2014/main" xmlns="" id="{EA39720A-B54E-7A42-8890-12F89716E6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42600" y="1219200"/>
          <a:ext cx="317500" cy="317500"/>
        </a:xfrm>
        <a:prstGeom prst="rect">
          <a:avLst/>
        </a:prstGeom>
      </xdr:spPr>
    </xdr:pic>
    <xdr:clientData/>
  </xdr:oneCellAnchor>
  <xdr:oneCellAnchor>
    <xdr:from>
      <xdr:col>2</xdr:col>
      <xdr:colOff>381000</xdr:colOff>
      <xdr:row>19</xdr:row>
      <xdr:rowOff>0</xdr:rowOff>
    </xdr:from>
    <xdr:ext cx="317500" cy="317500"/>
    <xdr:pic>
      <xdr:nvPicPr>
        <xdr:cNvPr id="68" name="Picture 67">
          <a:hlinkClick xmlns:r="http://schemas.openxmlformats.org/officeDocument/2006/relationships" r:id="rId47"/>
          <a:extLst>
            <a:ext uri="{FF2B5EF4-FFF2-40B4-BE49-F238E27FC236}">
              <a16:creationId xmlns:a16="http://schemas.microsoft.com/office/drawing/2014/main" xmlns="" id="{F2AF7B3B-A36E-6048-AD3B-7BB1159D28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56200" y="1206500"/>
          <a:ext cx="317500" cy="317500"/>
        </a:xfrm>
        <a:prstGeom prst="rect">
          <a:avLst/>
        </a:prstGeom>
      </xdr:spPr>
    </xdr:pic>
    <xdr:clientData/>
  </xdr:oneCellAnchor>
  <xdr:oneCellAnchor>
    <xdr:from>
      <xdr:col>3</xdr:col>
      <xdr:colOff>520700</xdr:colOff>
      <xdr:row>19</xdr:row>
      <xdr:rowOff>0</xdr:rowOff>
    </xdr:from>
    <xdr:ext cx="317500" cy="317500"/>
    <xdr:pic>
      <xdr:nvPicPr>
        <xdr:cNvPr id="69" name="Picture 68">
          <a:hlinkClick xmlns:r="http://schemas.openxmlformats.org/officeDocument/2006/relationships" r:id="rId48"/>
          <a:extLst>
            <a:ext uri="{FF2B5EF4-FFF2-40B4-BE49-F238E27FC236}">
              <a16:creationId xmlns:a16="http://schemas.microsoft.com/office/drawing/2014/main" xmlns="" id="{53E4782F-895D-BD41-A051-04883FC3AB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53200" y="1206500"/>
          <a:ext cx="317500" cy="317500"/>
        </a:xfrm>
        <a:prstGeom prst="rect">
          <a:avLst/>
        </a:prstGeom>
      </xdr:spPr>
    </xdr:pic>
    <xdr:clientData/>
  </xdr:oneCellAnchor>
  <xdr:oneCellAnchor>
    <xdr:from>
      <xdr:col>4</xdr:col>
      <xdr:colOff>393700</xdr:colOff>
      <xdr:row>19</xdr:row>
      <xdr:rowOff>12700</xdr:rowOff>
    </xdr:from>
    <xdr:ext cx="317500" cy="317500"/>
    <xdr:pic>
      <xdr:nvPicPr>
        <xdr:cNvPr id="70" name="Picture 69">
          <a:hlinkClick xmlns:r="http://schemas.openxmlformats.org/officeDocument/2006/relationships" r:id="rId49"/>
          <a:extLst>
            <a:ext uri="{FF2B5EF4-FFF2-40B4-BE49-F238E27FC236}">
              <a16:creationId xmlns:a16="http://schemas.microsoft.com/office/drawing/2014/main" xmlns="" id="{780B7531-803A-8F4F-BF5C-67043F5421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13700" y="1219200"/>
          <a:ext cx="317500" cy="317500"/>
        </a:xfrm>
        <a:prstGeom prst="rect">
          <a:avLst/>
        </a:prstGeom>
      </xdr:spPr>
    </xdr:pic>
    <xdr:clientData/>
  </xdr:oneCellAnchor>
  <xdr:oneCellAnchor>
    <xdr:from>
      <xdr:col>5</xdr:col>
      <xdr:colOff>292100</xdr:colOff>
      <xdr:row>19</xdr:row>
      <xdr:rowOff>0</xdr:rowOff>
    </xdr:from>
    <xdr:ext cx="317500" cy="317500"/>
    <xdr:pic>
      <xdr:nvPicPr>
        <xdr:cNvPr id="71" name="Picture 70">
          <a:hlinkClick xmlns:r="http://schemas.openxmlformats.org/officeDocument/2006/relationships" r:id="rId50"/>
          <a:extLst>
            <a:ext uri="{FF2B5EF4-FFF2-40B4-BE49-F238E27FC236}">
              <a16:creationId xmlns:a16="http://schemas.microsoft.com/office/drawing/2014/main" xmlns="" id="{317C0392-CCB2-DD47-8489-B6B143B64C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220200" y="1206500"/>
          <a:ext cx="317500" cy="317500"/>
        </a:xfrm>
        <a:prstGeom prst="rect">
          <a:avLst/>
        </a:prstGeom>
      </xdr:spPr>
    </xdr:pic>
    <xdr:clientData/>
  </xdr:oneCellAnchor>
  <xdr:oneCellAnchor>
    <xdr:from>
      <xdr:col>6</xdr:col>
      <xdr:colOff>685800</xdr:colOff>
      <xdr:row>19</xdr:row>
      <xdr:rowOff>12700</xdr:rowOff>
    </xdr:from>
    <xdr:ext cx="317500" cy="317500"/>
    <xdr:pic>
      <xdr:nvPicPr>
        <xdr:cNvPr id="72" name="Picture 71">
          <a:hlinkClick xmlns:r="http://schemas.openxmlformats.org/officeDocument/2006/relationships" r:id="rId51"/>
          <a:extLst>
            <a:ext uri="{FF2B5EF4-FFF2-40B4-BE49-F238E27FC236}">
              <a16:creationId xmlns:a16="http://schemas.microsoft.com/office/drawing/2014/main" xmlns="" id="{14B5FFFB-B2F6-AC47-BC63-1B4124F29D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42600" y="1219200"/>
          <a:ext cx="317500" cy="317500"/>
        </a:xfrm>
        <a:prstGeom prst="rect">
          <a:avLst/>
        </a:prstGeom>
      </xdr:spPr>
    </xdr:pic>
    <xdr:clientData/>
  </xdr:oneCellAnchor>
  <xdr:oneCellAnchor>
    <xdr:from>
      <xdr:col>2</xdr:col>
      <xdr:colOff>381000</xdr:colOff>
      <xdr:row>20</xdr:row>
      <xdr:rowOff>0</xdr:rowOff>
    </xdr:from>
    <xdr:ext cx="317500" cy="317500"/>
    <xdr:pic>
      <xdr:nvPicPr>
        <xdr:cNvPr id="73" name="Picture 72">
          <a:hlinkClick xmlns:r="http://schemas.openxmlformats.org/officeDocument/2006/relationships" r:id="rId52"/>
          <a:extLst>
            <a:ext uri="{FF2B5EF4-FFF2-40B4-BE49-F238E27FC236}">
              <a16:creationId xmlns:a16="http://schemas.microsoft.com/office/drawing/2014/main" xmlns="" id="{6B315D94-89EA-BD4A-AD76-AD661A689C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56200" y="1206500"/>
          <a:ext cx="317500" cy="317500"/>
        </a:xfrm>
        <a:prstGeom prst="rect">
          <a:avLst/>
        </a:prstGeom>
      </xdr:spPr>
    </xdr:pic>
    <xdr:clientData/>
  </xdr:oneCellAnchor>
  <xdr:oneCellAnchor>
    <xdr:from>
      <xdr:col>3</xdr:col>
      <xdr:colOff>520700</xdr:colOff>
      <xdr:row>20</xdr:row>
      <xdr:rowOff>0</xdr:rowOff>
    </xdr:from>
    <xdr:ext cx="317500" cy="317500"/>
    <xdr:pic>
      <xdr:nvPicPr>
        <xdr:cNvPr id="74" name="Picture 73">
          <a:hlinkClick xmlns:r="http://schemas.openxmlformats.org/officeDocument/2006/relationships" r:id="rId53"/>
          <a:extLst>
            <a:ext uri="{FF2B5EF4-FFF2-40B4-BE49-F238E27FC236}">
              <a16:creationId xmlns:a16="http://schemas.microsoft.com/office/drawing/2014/main" xmlns="" id="{F7D59DA0-FDCF-CB4F-B1E8-24CDAC3DC4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53200" y="1206500"/>
          <a:ext cx="317500" cy="317500"/>
        </a:xfrm>
        <a:prstGeom prst="rect">
          <a:avLst/>
        </a:prstGeom>
      </xdr:spPr>
    </xdr:pic>
    <xdr:clientData/>
  </xdr:oneCellAnchor>
  <xdr:oneCellAnchor>
    <xdr:from>
      <xdr:col>4</xdr:col>
      <xdr:colOff>393700</xdr:colOff>
      <xdr:row>20</xdr:row>
      <xdr:rowOff>12700</xdr:rowOff>
    </xdr:from>
    <xdr:ext cx="317500" cy="317500"/>
    <xdr:pic>
      <xdr:nvPicPr>
        <xdr:cNvPr id="75" name="Picture 74">
          <a:hlinkClick xmlns:r="http://schemas.openxmlformats.org/officeDocument/2006/relationships" r:id="rId54"/>
          <a:extLst>
            <a:ext uri="{FF2B5EF4-FFF2-40B4-BE49-F238E27FC236}">
              <a16:creationId xmlns:a16="http://schemas.microsoft.com/office/drawing/2014/main" xmlns="" id="{C236009D-C4F1-0440-A92E-65C7F8FA3A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13700" y="1219200"/>
          <a:ext cx="317500" cy="317500"/>
        </a:xfrm>
        <a:prstGeom prst="rect">
          <a:avLst/>
        </a:prstGeom>
      </xdr:spPr>
    </xdr:pic>
    <xdr:clientData/>
  </xdr:oneCellAnchor>
  <xdr:oneCellAnchor>
    <xdr:from>
      <xdr:col>5</xdr:col>
      <xdr:colOff>292100</xdr:colOff>
      <xdr:row>20</xdr:row>
      <xdr:rowOff>0</xdr:rowOff>
    </xdr:from>
    <xdr:ext cx="317500" cy="317500"/>
    <xdr:pic>
      <xdr:nvPicPr>
        <xdr:cNvPr id="76" name="Picture 75">
          <a:hlinkClick xmlns:r="http://schemas.openxmlformats.org/officeDocument/2006/relationships" r:id="rId55"/>
          <a:extLst>
            <a:ext uri="{FF2B5EF4-FFF2-40B4-BE49-F238E27FC236}">
              <a16:creationId xmlns:a16="http://schemas.microsoft.com/office/drawing/2014/main" xmlns="" id="{C379F069-74AC-5445-8D55-6D7051C046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220200" y="1206500"/>
          <a:ext cx="317500" cy="317500"/>
        </a:xfrm>
        <a:prstGeom prst="rect">
          <a:avLst/>
        </a:prstGeom>
      </xdr:spPr>
    </xdr:pic>
    <xdr:clientData/>
  </xdr:oneCellAnchor>
  <xdr:oneCellAnchor>
    <xdr:from>
      <xdr:col>6</xdr:col>
      <xdr:colOff>685800</xdr:colOff>
      <xdr:row>20</xdr:row>
      <xdr:rowOff>12700</xdr:rowOff>
    </xdr:from>
    <xdr:ext cx="317500" cy="317500"/>
    <xdr:pic>
      <xdr:nvPicPr>
        <xdr:cNvPr id="77" name="Picture 76">
          <a:hlinkClick xmlns:r="http://schemas.openxmlformats.org/officeDocument/2006/relationships" r:id="rId56"/>
          <a:extLst>
            <a:ext uri="{FF2B5EF4-FFF2-40B4-BE49-F238E27FC236}">
              <a16:creationId xmlns:a16="http://schemas.microsoft.com/office/drawing/2014/main" xmlns="" id="{32A70E96-1DD4-ED47-A8D3-A18F464BFD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42600" y="1219200"/>
          <a:ext cx="317500" cy="317500"/>
        </a:xfrm>
        <a:prstGeom prst="rect">
          <a:avLst/>
        </a:prstGeom>
      </xdr:spPr>
    </xdr:pic>
    <xdr:clientData/>
  </xdr:oneCellAnchor>
  <xdr:oneCellAnchor>
    <xdr:from>
      <xdr:col>2</xdr:col>
      <xdr:colOff>381000</xdr:colOff>
      <xdr:row>21</xdr:row>
      <xdr:rowOff>0</xdr:rowOff>
    </xdr:from>
    <xdr:ext cx="317500" cy="317500"/>
    <xdr:pic>
      <xdr:nvPicPr>
        <xdr:cNvPr id="78" name="Picture 77">
          <a:hlinkClick xmlns:r="http://schemas.openxmlformats.org/officeDocument/2006/relationships" r:id="rId57"/>
          <a:extLst>
            <a:ext uri="{FF2B5EF4-FFF2-40B4-BE49-F238E27FC236}">
              <a16:creationId xmlns:a16="http://schemas.microsoft.com/office/drawing/2014/main" xmlns="" id="{F1E0BBB2-BC05-3647-AAB7-EC6778C506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56200" y="1206500"/>
          <a:ext cx="317500" cy="317500"/>
        </a:xfrm>
        <a:prstGeom prst="rect">
          <a:avLst/>
        </a:prstGeom>
      </xdr:spPr>
    </xdr:pic>
    <xdr:clientData/>
  </xdr:oneCellAnchor>
  <xdr:oneCellAnchor>
    <xdr:from>
      <xdr:col>3</xdr:col>
      <xdr:colOff>520700</xdr:colOff>
      <xdr:row>21</xdr:row>
      <xdr:rowOff>0</xdr:rowOff>
    </xdr:from>
    <xdr:ext cx="317500" cy="317500"/>
    <xdr:pic>
      <xdr:nvPicPr>
        <xdr:cNvPr id="79" name="Picture 78">
          <a:hlinkClick xmlns:r="http://schemas.openxmlformats.org/officeDocument/2006/relationships" r:id="rId58"/>
          <a:extLst>
            <a:ext uri="{FF2B5EF4-FFF2-40B4-BE49-F238E27FC236}">
              <a16:creationId xmlns:a16="http://schemas.microsoft.com/office/drawing/2014/main" xmlns="" id="{A3781D2C-9668-7E41-B8CD-5752C9B16F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53200" y="1206500"/>
          <a:ext cx="317500" cy="317500"/>
        </a:xfrm>
        <a:prstGeom prst="rect">
          <a:avLst/>
        </a:prstGeom>
      </xdr:spPr>
    </xdr:pic>
    <xdr:clientData/>
  </xdr:oneCellAnchor>
  <xdr:oneCellAnchor>
    <xdr:from>
      <xdr:col>4</xdr:col>
      <xdr:colOff>393700</xdr:colOff>
      <xdr:row>21</xdr:row>
      <xdr:rowOff>12700</xdr:rowOff>
    </xdr:from>
    <xdr:ext cx="317500" cy="317500"/>
    <xdr:pic>
      <xdr:nvPicPr>
        <xdr:cNvPr id="80" name="Picture 79">
          <a:hlinkClick xmlns:r="http://schemas.openxmlformats.org/officeDocument/2006/relationships" r:id="rId59"/>
          <a:extLst>
            <a:ext uri="{FF2B5EF4-FFF2-40B4-BE49-F238E27FC236}">
              <a16:creationId xmlns:a16="http://schemas.microsoft.com/office/drawing/2014/main" xmlns="" id="{E3FBC659-AAC0-9146-8AE8-B1AED67773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13700" y="1219200"/>
          <a:ext cx="317500" cy="317500"/>
        </a:xfrm>
        <a:prstGeom prst="rect">
          <a:avLst/>
        </a:prstGeom>
      </xdr:spPr>
    </xdr:pic>
    <xdr:clientData/>
  </xdr:oneCellAnchor>
  <xdr:oneCellAnchor>
    <xdr:from>
      <xdr:col>5</xdr:col>
      <xdr:colOff>292100</xdr:colOff>
      <xdr:row>21</xdr:row>
      <xdr:rowOff>0</xdr:rowOff>
    </xdr:from>
    <xdr:ext cx="317500" cy="317500"/>
    <xdr:pic>
      <xdr:nvPicPr>
        <xdr:cNvPr id="81" name="Picture 80">
          <a:hlinkClick xmlns:r="http://schemas.openxmlformats.org/officeDocument/2006/relationships" r:id="rId60"/>
          <a:extLst>
            <a:ext uri="{FF2B5EF4-FFF2-40B4-BE49-F238E27FC236}">
              <a16:creationId xmlns:a16="http://schemas.microsoft.com/office/drawing/2014/main" xmlns="" id="{52EB78F6-656D-AC4B-BA99-A7B8DD96E5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220200" y="1206500"/>
          <a:ext cx="317500" cy="317500"/>
        </a:xfrm>
        <a:prstGeom prst="rect">
          <a:avLst/>
        </a:prstGeom>
      </xdr:spPr>
    </xdr:pic>
    <xdr:clientData/>
  </xdr:oneCellAnchor>
  <xdr:oneCellAnchor>
    <xdr:from>
      <xdr:col>6</xdr:col>
      <xdr:colOff>685800</xdr:colOff>
      <xdr:row>21</xdr:row>
      <xdr:rowOff>12700</xdr:rowOff>
    </xdr:from>
    <xdr:ext cx="317500" cy="317500"/>
    <xdr:pic>
      <xdr:nvPicPr>
        <xdr:cNvPr id="82" name="Picture 81">
          <a:hlinkClick xmlns:r="http://schemas.openxmlformats.org/officeDocument/2006/relationships" r:id="rId61"/>
          <a:extLst>
            <a:ext uri="{FF2B5EF4-FFF2-40B4-BE49-F238E27FC236}">
              <a16:creationId xmlns:a16="http://schemas.microsoft.com/office/drawing/2014/main" xmlns="" id="{F0911740-30CE-7146-BB56-90E3600F01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42600" y="1219200"/>
          <a:ext cx="317500" cy="317500"/>
        </a:xfrm>
        <a:prstGeom prst="rect">
          <a:avLst/>
        </a:prstGeom>
      </xdr:spPr>
    </xdr:pic>
    <xdr:clientData/>
  </xdr:oneCellAnchor>
  <xdr:oneCellAnchor>
    <xdr:from>
      <xdr:col>2</xdr:col>
      <xdr:colOff>381000</xdr:colOff>
      <xdr:row>23</xdr:row>
      <xdr:rowOff>0</xdr:rowOff>
    </xdr:from>
    <xdr:ext cx="317500" cy="317500"/>
    <xdr:pic>
      <xdr:nvPicPr>
        <xdr:cNvPr id="83" name="Picture 82">
          <a:hlinkClick xmlns:r="http://schemas.openxmlformats.org/officeDocument/2006/relationships" r:id="rId62"/>
          <a:extLst>
            <a:ext uri="{FF2B5EF4-FFF2-40B4-BE49-F238E27FC236}">
              <a16:creationId xmlns:a16="http://schemas.microsoft.com/office/drawing/2014/main" xmlns="" id="{0816CD1D-CAE0-AE43-B785-C000EB8F25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56200" y="1206500"/>
          <a:ext cx="317500" cy="317500"/>
        </a:xfrm>
        <a:prstGeom prst="rect">
          <a:avLst/>
        </a:prstGeom>
      </xdr:spPr>
    </xdr:pic>
    <xdr:clientData/>
  </xdr:oneCellAnchor>
  <xdr:oneCellAnchor>
    <xdr:from>
      <xdr:col>3</xdr:col>
      <xdr:colOff>520700</xdr:colOff>
      <xdr:row>23</xdr:row>
      <xdr:rowOff>0</xdr:rowOff>
    </xdr:from>
    <xdr:ext cx="317500" cy="317500"/>
    <xdr:pic>
      <xdr:nvPicPr>
        <xdr:cNvPr id="84" name="Picture 83">
          <a:hlinkClick xmlns:r="http://schemas.openxmlformats.org/officeDocument/2006/relationships" r:id="rId63"/>
          <a:extLst>
            <a:ext uri="{FF2B5EF4-FFF2-40B4-BE49-F238E27FC236}">
              <a16:creationId xmlns:a16="http://schemas.microsoft.com/office/drawing/2014/main" xmlns="" id="{256B3105-1AF0-EA47-956D-F977063FEA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53200" y="1206500"/>
          <a:ext cx="317500" cy="317500"/>
        </a:xfrm>
        <a:prstGeom prst="rect">
          <a:avLst/>
        </a:prstGeom>
      </xdr:spPr>
    </xdr:pic>
    <xdr:clientData/>
  </xdr:oneCellAnchor>
  <xdr:oneCellAnchor>
    <xdr:from>
      <xdr:col>4</xdr:col>
      <xdr:colOff>393700</xdr:colOff>
      <xdr:row>23</xdr:row>
      <xdr:rowOff>12700</xdr:rowOff>
    </xdr:from>
    <xdr:ext cx="317500" cy="317500"/>
    <xdr:pic>
      <xdr:nvPicPr>
        <xdr:cNvPr id="85" name="Picture 84">
          <a:hlinkClick xmlns:r="http://schemas.openxmlformats.org/officeDocument/2006/relationships" r:id="rId64"/>
          <a:extLst>
            <a:ext uri="{FF2B5EF4-FFF2-40B4-BE49-F238E27FC236}">
              <a16:creationId xmlns:a16="http://schemas.microsoft.com/office/drawing/2014/main" xmlns="" id="{C3E723F9-C3A8-A24A-9EE7-10139F6E25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13700" y="1219200"/>
          <a:ext cx="317500" cy="317500"/>
        </a:xfrm>
        <a:prstGeom prst="rect">
          <a:avLst/>
        </a:prstGeom>
      </xdr:spPr>
    </xdr:pic>
    <xdr:clientData/>
  </xdr:oneCellAnchor>
  <xdr:oneCellAnchor>
    <xdr:from>
      <xdr:col>5</xdr:col>
      <xdr:colOff>292100</xdr:colOff>
      <xdr:row>23</xdr:row>
      <xdr:rowOff>0</xdr:rowOff>
    </xdr:from>
    <xdr:ext cx="317500" cy="317500"/>
    <xdr:pic>
      <xdr:nvPicPr>
        <xdr:cNvPr id="86" name="Picture 85">
          <a:hlinkClick xmlns:r="http://schemas.openxmlformats.org/officeDocument/2006/relationships" r:id="rId65"/>
          <a:extLst>
            <a:ext uri="{FF2B5EF4-FFF2-40B4-BE49-F238E27FC236}">
              <a16:creationId xmlns:a16="http://schemas.microsoft.com/office/drawing/2014/main" xmlns="" id="{421581D7-3858-8844-89C5-A6E79AA527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220200" y="1206500"/>
          <a:ext cx="317500" cy="317500"/>
        </a:xfrm>
        <a:prstGeom prst="rect">
          <a:avLst/>
        </a:prstGeom>
      </xdr:spPr>
    </xdr:pic>
    <xdr:clientData/>
  </xdr:oneCellAnchor>
  <xdr:oneCellAnchor>
    <xdr:from>
      <xdr:col>6</xdr:col>
      <xdr:colOff>685800</xdr:colOff>
      <xdr:row>23</xdr:row>
      <xdr:rowOff>12700</xdr:rowOff>
    </xdr:from>
    <xdr:ext cx="317500" cy="317500"/>
    <xdr:pic>
      <xdr:nvPicPr>
        <xdr:cNvPr id="87" name="Picture 86">
          <a:hlinkClick xmlns:r="http://schemas.openxmlformats.org/officeDocument/2006/relationships" r:id="rId66"/>
          <a:extLst>
            <a:ext uri="{FF2B5EF4-FFF2-40B4-BE49-F238E27FC236}">
              <a16:creationId xmlns:a16="http://schemas.microsoft.com/office/drawing/2014/main" xmlns="" id="{C5B5F704-A617-BA46-A5B7-45E953F834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42600" y="1219200"/>
          <a:ext cx="317500" cy="317500"/>
        </a:xfrm>
        <a:prstGeom prst="rect">
          <a:avLst/>
        </a:prstGeom>
      </xdr:spPr>
    </xdr:pic>
    <xdr:clientData/>
  </xdr:oneCellAnchor>
  <xdr:oneCellAnchor>
    <xdr:from>
      <xdr:col>2</xdr:col>
      <xdr:colOff>381000</xdr:colOff>
      <xdr:row>24</xdr:row>
      <xdr:rowOff>0</xdr:rowOff>
    </xdr:from>
    <xdr:ext cx="317500" cy="317500"/>
    <xdr:pic>
      <xdr:nvPicPr>
        <xdr:cNvPr id="88" name="Picture 87">
          <a:hlinkClick xmlns:r="http://schemas.openxmlformats.org/officeDocument/2006/relationships" r:id="rId67"/>
          <a:extLst>
            <a:ext uri="{FF2B5EF4-FFF2-40B4-BE49-F238E27FC236}">
              <a16:creationId xmlns:a16="http://schemas.microsoft.com/office/drawing/2014/main" xmlns="" id="{EF63C73E-9C0E-5A40-894C-6F07056E1F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56200" y="1206500"/>
          <a:ext cx="317500" cy="317500"/>
        </a:xfrm>
        <a:prstGeom prst="rect">
          <a:avLst/>
        </a:prstGeom>
      </xdr:spPr>
    </xdr:pic>
    <xdr:clientData/>
  </xdr:oneCellAnchor>
  <xdr:oneCellAnchor>
    <xdr:from>
      <xdr:col>3</xdr:col>
      <xdr:colOff>520700</xdr:colOff>
      <xdr:row>24</xdr:row>
      <xdr:rowOff>0</xdr:rowOff>
    </xdr:from>
    <xdr:ext cx="317500" cy="317500"/>
    <xdr:pic>
      <xdr:nvPicPr>
        <xdr:cNvPr id="89" name="Picture 88">
          <a:hlinkClick xmlns:r="http://schemas.openxmlformats.org/officeDocument/2006/relationships" r:id="rId68"/>
          <a:extLst>
            <a:ext uri="{FF2B5EF4-FFF2-40B4-BE49-F238E27FC236}">
              <a16:creationId xmlns:a16="http://schemas.microsoft.com/office/drawing/2014/main" xmlns="" id="{969918D5-E193-A347-8A2F-0C69078AC2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53200" y="1206500"/>
          <a:ext cx="317500" cy="317500"/>
        </a:xfrm>
        <a:prstGeom prst="rect">
          <a:avLst/>
        </a:prstGeom>
      </xdr:spPr>
    </xdr:pic>
    <xdr:clientData/>
  </xdr:oneCellAnchor>
  <xdr:oneCellAnchor>
    <xdr:from>
      <xdr:col>4</xdr:col>
      <xdr:colOff>393700</xdr:colOff>
      <xdr:row>24</xdr:row>
      <xdr:rowOff>12700</xdr:rowOff>
    </xdr:from>
    <xdr:ext cx="317500" cy="317500"/>
    <xdr:pic>
      <xdr:nvPicPr>
        <xdr:cNvPr id="90" name="Picture 89">
          <a:hlinkClick xmlns:r="http://schemas.openxmlformats.org/officeDocument/2006/relationships" r:id="rId69"/>
          <a:extLst>
            <a:ext uri="{FF2B5EF4-FFF2-40B4-BE49-F238E27FC236}">
              <a16:creationId xmlns:a16="http://schemas.microsoft.com/office/drawing/2014/main" xmlns="" id="{C5653C71-E8D9-C146-8268-2FB76AAF93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13700" y="1219200"/>
          <a:ext cx="317500" cy="317500"/>
        </a:xfrm>
        <a:prstGeom prst="rect">
          <a:avLst/>
        </a:prstGeom>
      </xdr:spPr>
    </xdr:pic>
    <xdr:clientData/>
  </xdr:oneCellAnchor>
  <xdr:oneCellAnchor>
    <xdr:from>
      <xdr:col>5</xdr:col>
      <xdr:colOff>292100</xdr:colOff>
      <xdr:row>24</xdr:row>
      <xdr:rowOff>0</xdr:rowOff>
    </xdr:from>
    <xdr:ext cx="317500" cy="317500"/>
    <xdr:pic>
      <xdr:nvPicPr>
        <xdr:cNvPr id="91" name="Picture 90">
          <a:hlinkClick xmlns:r="http://schemas.openxmlformats.org/officeDocument/2006/relationships" r:id="rId70"/>
          <a:extLst>
            <a:ext uri="{FF2B5EF4-FFF2-40B4-BE49-F238E27FC236}">
              <a16:creationId xmlns:a16="http://schemas.microsoft.com/office/drawing/2014/main" xmlns="" id="{756736DC-160E-AD48-9C05-FA2D19CD87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220200" y="1206500"/>
          <a:ext cx="317500" cy="317500"/>
        </a:xfrm>
        <a:prstGeom prst="rect">
          <a:avLst/>
        </a:prstGeom>
      </xdr:spPr>
    </xdr:pic>
    <xdr:clientData/>
  </xdr:oneCellAnchor>
  <xdr:oneCellAnchor>
    <xdr:from>
      <xdr:col>6</xdr:col>
      <xdr:colOff>685800</xdr:colOff>
      <xdr:row>24</xdr:row>
      <xdr:rowOff>12700</xdr:rowOff>
    </xdr:from>
    <xdr:ext cx="317500" cy="317500"/>
    <xdr:pic>
      <xdr:nvPicPr>
        <xdr:cNvPr id="92" name="Picture 91">
          <a:hlinkClick xmlns:r="http://schemas.openxmlformats.org/officeDocument/2006/relationships" r:id="rId71"/>
          <a:extLst>
            <a:ext uri="{FF2B5EF4-FFF2-40B4-BE49-F238E27FC236}">
              <a16:creationId xmlns:a16="http://schemas.microsoft.com/office/drawing/2014/main" xmlns="" id="{351237B6-679C-8241-8AA1-DBE8039810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42600" y="1219200"/>
          <a:ext cx="317500" cy="317500"/>
        </a:xfrm>
        <a:prstGeom prst="rect">
          <a:avLst/>
        </a:prstGeom>
      </xdr:spPr>
    </xdr:pic>
    <xdr:clientData/>
  </xdr:oneCellAnchor>
  <xdr:oneCellAnchor>
    <xdr:from>
      <xdr:col>2</xdr:col>
      <xdr:colOff>381000</xdr:colOff>
      <xdr:row>25</xdr:row>
      <xdr:rowOff>0</xdr:rowOff>
    </xdr:from>
    <xdr:ext cx="317500" cy="317500"/>
    <xdr:pic>
      <xdr:nvPicPr>
        <xdr:cNvPr id="93" name="Picture 92">
          <a:hlinkClick xmlns:r="http://schemas.openxmlformats.org/officeDocument/2006/relationships" r:id="rId72"/>
          <a:extLst>
            <a:ext uri="{FF2B5EF4-FFF2-40B4-BE49-F238E27FC236}">
              <a16:creationId xmlns:a16="http://schemas.microsoft.com/office/drawing/2014/main" xmlns="" id="{C3B845B5-0052-0045-A06F-94582F6C6D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56200" y="1206500"/>
          <a:ext cx="317500" cy="317500"/>
        </a:xfrm>
        <a:prstGeom prst="rect">
          <a:avLst/>
        </a:prstGeom>
      </xdr:spPr>
    </xdr:pic>
    <xdr:clientData/>
  </xdr:oneCellAnchor>
  <xdr:oneCellAnchor>
    <xdr:from>
      <xdr:col>3</xdr:col>
      <xdr:colOff>520700</xdr:colOff>
      <xdr:row>25</xdr:row>
      <xdr:rowOff>0</xdr:rowOff>
    </xdr:from>
    <xdr:ext cx="317500" cy="317500"/>
    <xdr:pic>
      <xdr:nvPicPr>
        <xdr:cNvPr id="94" name="Picture 93">
          <a:hlinkClick xmlns:r="http://schemas.openxmlformats.org/officeDocument/2006/relationships" r:id="rId73"/>
          <a:extLst>
            <a:ext uri="{FF2B5EF4-FFF2-40B4-BE49-F238E27FC236}">
              <a16:creationId xmlns:a16="http://schemas.microsoft.com/office/drawing/2014/main" xmlns="" id="{1A8A3853-AE83-F546-8608-BAFEA1B9AA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7500" y="9194800"/>
          <a:ext cx="317500" cy="317500"/>
        </a:xfrm>
        <a:prstGeom prst="rect">
          <a:avLst/>
        </a:prstGeom>
      </xdr:spPr>
    </xdr:pic>
    <xdr:clientData/>
  </xdr:oneCellAnchor>
  <xdr:oneCellAnchor>
    <xdr:from>
      <xdr:col>4</xdr:col>
      <xdr:colOff>393700</xdr:colOff>
      <xdr:row>25</xdr:row>
      <xdr:rowOff>12700</xdr:rowOff>
    </xdr:from>
    <xdr:ext cx="317500" cy="317500"/>
    <xdr:pic>
      <xdr:nvPicPr>
        <xdr:cNvPr id="95" name="Picture 94">
          <a:hlinkClick xmlns:r="http://schemas.openxmlformats.org/officeDocument/2006/relationships" r:id="rId74"/>
          <a:extLst>
            <a:ext uri="{FF2B5EF4-FFF2-40B4-BE49-F238E27FC236}">
              <a16:creationId xmlns:a16="http://schemas.microsoft.com/office/drawing/2014/main" xmlns="" id="{99BAFCC4-1769-734B-BB96-EF32BEE34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13700" y="1219200"/>
          <a:ext cx="317500" cy="317500"/>
        </a:xfrm>
        <a:prstGeom prst="rect">
          <a:avLst/>
        </a:prstGeom>
      </xdr:spPr>
    </xdr:pic>
    <xdr:clientData/>
  </xdr:oneCellAnchor>
  <xdr:oneCellAnchor>
    <xdr:from>
      <xdr:col>5</xdr:col>
      <xdr:colOff>292100</xdr:colOff>
      <xdr:row>25</xdr:row>
      <xdr:rowOff>0</xdr:rowOff>
    </xdr:from>
    <xdr:ext cx="317500" cy="317500"/>
    <xdr:pic>
      <xdr:nvPicPr>
        <xdr:cNvPr id="96" name="Picture 95">
          <a:hlinkClick xmlns:r="http://schemas.openxmlformats.org/officeDocument/2006/relationships" r:id="rId75"/>
          <a:extLst>
            <a:ext uri="{FF2B5EF4-FFF2-40B4-BE49-F238E27FC236}">
              <a16:creationId xmlns:a16="http://schemas.microsoft.com/office/drawing/2014/main" xmlns="" id="{D07D1380-715D-1841-BE03-2A3301F2BD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220200" y="1206500"/>
          <a:ext cx="317500" cy="317500"/>
        </a:xfrm>
        <a:prstGeom prst="rect">
          <a:avLst/>
        </a:prstGeom>
      </xdr:spPr>
    </xdr:pic>
    <xdr:clientData/>
  </xdr:oneCellAnchor>
  <xdr:oneCellAnchor>
    <xdr:from>
      <xdr:col>6</xdr:col>
      <xdr:colOff>685800</xdr:colOff>
      <xdr:row>25</xdr:row>
      <xdr:rowOff>12700</xdr:rowOff>
    </xdr:from>
    <xdr:ext cx="317500" cy="317500"/>
    <xdr:pic>
      <xdr:nvPicPr>
        <xdr:cNvPr id="97" name="Picture 96">
          <a:hlinkClick xmlns:r="http://schemas.openxmlformats.org/officeDocument/2006/relationships" r:id="rId76"/>
          <a:extLst>
            <a:ext uri="{FF2B5EF4-FFF2-40B4-BE49-F238E27FC236}">
              <a16:creationId xmlns:a16="http://schemas.microsoft.com/office/drawing/2014/main" xmlns="" id="{A1907BC1-9896-2249-9AD9-C32EE38766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42600" y="1219200"/>
          <a:ext cx="317500" cy="317500"/>
        </a:xfrm>
        <a:prstGeom prst="rect">
          <a:avLst/>
        </a:prstGeom>
      </xdr:spPr>
    </xdr:pic>
    <xdr:clientData/>
  </xdr:oneCellAnchor>
  <xdr:oneCellAnchor>
    <xdr:from>
      <xdr:col>2</xdr:col>
      <xdr:colOff>381000</xdr:colOff>
      <xdr:row>27</xdr:row>
      <xdr:rowOff>0</xdr:rowOff>
    </xdr:from>
    <xdr:ext cx="317500" cy="317500"/>
    <xdr:pic>
      <xdr:nvPicPr>
        <xdr:cNvPr id="98" name="Picture 97">
          <a:hlinkClick xmlns:r="http://schemas.openxmlformats.org/officeDocument/2006/relationships" r:id="rId77"/>
          <a:extLst>
            <a:ext uri="{FF2B5EF4-FFF2-40B4-BE49-F238E27FC236}">
              <a16:creationId xmlns:a16="http://schemas.microsoft.com/office/drawing/2014/main" xmlns="" id="{11779FBC-DA67-D34A-8252-EF9C608F1E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56200" y="1206500"/>
          <a:ext cx="317500" cy="317500"/>
        </a:xfrm>
        <a:prstGeom prst="rect">
          <a:avLst/>
        </a:prstGeom>
      </xdr:spPr>
    </xdr:pic>
    <xdr:clientData/>
  </xdr:oneCellAnchor>
  <xdr:oneCellAnchor>
    <xdr:from>
      <xdr:col>3</xdr:col>
      <xdr:colOff>520700</xdr:colOff>
      <xdr:row>27</xdr:row>
      <xdr:rowOff>0</xdr:rowOff>
    </xdr:from>
    <xdr:ext cx="317500" cy="317500"/>
    <xdr:pic>
      <xdr:nvPicPr>
        <xdr:cNvPr id="99" name="Picture 98">
          <a:hlinkClick xmlns:r="http://schemas.openxmlformats.org/officeDocument/2006/relationships" r:id="rId78"/>
          <a:extLst>
            <a:ext uri="{FF2B5EF4-FFF2-40B4-BE49-F238E27FC236}">
              <a16:creationId xmlns:a16="http://schemas.microsoft.com/office/drawing/2014/main" xmlns="" id="{26DEF082-F8BA-334D-8C70-B75A90ACFF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53200" y="1206500"/>
          <a:ext cx="317500" cy="317500"/>
        </a:xfrm>
        <a:prstGeom prst="rect">
          <a:avLst/>
        </a:prstGeom>
      </xdr:spPr>
    </xdr:pic>
    <xdr:clientData/>
  </xdr:oneCellAnchor>
  <xdr:oneCellAnchor>
    <xdr:from>
      <xdr:col>4</xdr:col>
      <xdr:colOff>393700</xdr:colOff>
      <xdr:row>27</xdr:row>
      <xdr:rowOff>12700</xdr:rowOff>
    </xdr:from>
    <xdr:ext cx="317500" cy="317500"/>
    <xdr:pic>
      <xdr:nvPicPr>
        <xdr:cNvPr id="100" name="Picture 99">
          <a:hlinkClick xmlns:r="http://schemas.openxmlformats.org/officeDocument/2006/relationships" r:id="rId79"/>
          <a:extLst>
            <a:ext uri="{FF2B5EF4-FFF2-40B4-BE49-F238E27FC236}">
              <a16:creationId xmlns:a16="http://schemas.microsoft.com/office/drawing/2014/main" xmlns="" id="{7F18ABD6-CF8E-2B43-8AFA-13DF3F78CF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13700" y="1219200"/>
          <a:ext cx="317500" cy="317500"/>
        </a:xfrm>
        <a:prstGeom prst="rect">
          <a:avLst/>
        </a:prstGeom>
      </xdr:spPr>
    </xdr:pic>
    <xdr:clientData/>
  </xdr:oneCellAnchor>
  <xdr:oneCellAnchor>
    <xdr:from>
      <xdr:col>5</xdr:col>
      <xdr:colOff>292100</xdr:colOff>
      <xdr:row>27</xdr:row>
      <xdr:rowOff>0</xdr:rowOff>
    </xdr:from>
    <xdr:ext cx="317500" cy="317500"/>
    <xdr:pic>
      <xdr:nvPicPr>
        <xdr:cNvPr id="101" name="Picture 100">
          <a:hlinkClick xmlns:r="http://schemas.openxmlformats.org/officeDocument/2006/relationships" r:id="rId80"/>
          <a:extLst>
            <a:ext uri="{FF2B5EF4-FFF2-40B4-BE49-F238E27FC236}">
              <a16:creationId xmlns:a16="http://schemas.microsoft.com/office/drawing/2014/main" xmlns="" id="{E401F6FE-C182-DD45-A0D3-8F423B6335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220200" y="1206500"/>
          <a:ext cx="317500" cy="317500"/>
        </a:xfrm>
        <a:prstGeom prst="rect">
          <a:avLst/>
        </a:prstGeom>
      </xdr:spPr>
    </xdr:pic>
    <xdr:clientData/>
  </xdr:oneCellAnchor>
  <xdr:oneCellAnchor>
    <xdr:from>
      <xdr:col>6</xdr:col>
      <xdr:colOff>685800</xdr:colOff>
      <xdr:row>27</xdr:row>
      <xdr:rowOff>12700</xdr:rowOff>
    </xdr:from>
    <xdr:ext cx="317500" cy="317500"/>
    <xdr:pic>
      <xdr:nvPicPr>
        <xdr:cNvPr id="102" name="Picture 101">
          <a:hlinkClick xmlns:r="http://schemas.openxmlformats.org/officeDocument/2006/relationships" r:id="rId81"/>
          <a:extLst>
            <a:ext uri="{FF2B5EF4-FFF2-40B4-BE49-F238E27FC236}">
              <a16:creationId xmlns:a16="http://schemas.microsoft.com/office/drawing/2014/main" xmlns="" id="{5D9ABB3F-54EC-9D4C-9B83-F4EF45EC6D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42600" y="1219200"/>
          <a:ext cx="317500" cy="317500"/>
        </a:xfrm>
        <a:prstGeom prst="rect">
          <a:avLst/>
        </a:prstGeom>
      </xdr:spPr>
    </xdr:pic>
    <xdr:clientData/>
  </xdr:oneCellAnchor>
  <xdr:oneCellAnchor>
    <xdr:from>
      <xdr:col>2</xdr:col>
      <xdr:colOff>381000</xdr:colOff>
      <xdr:row>28</xdr:row>
      <xdr:rowOff>0</xdr:rowOff>
    </xdr:from>
    <xdr:ext cx="317500" cy="317500"/>
    <xdr:pic>
      <xdr:nvPicPr>
        <xdr:cNvPr id="103" name="Picture 102">
          <a:hlinkClick xmlns:r="http://schemas.openxmlformats.org/officeDocument/2006/relationships" r:id="rId82"/>
          <a:extLst>
            <a:ext uri="{FF2B5EF4-FFF2-40B4-BE49-F238E27FC236}">
              <a16:creationId xmlns:a16="http://schemas.microsoft.com/office/drawing/2014/main" xmlns="" id="{FD78163C-F026-8648-8D32-7BDB22F25A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56200" y="1206500"/>
          <a:ext cx="317500" cy="317500"/>
        </a:xfrm>
        <a:prstGeom prst="rect">
          <a:avLst/>
        </a:prstGeom>
      </xdr:spPr>
    </xdr:pic>
    <xdr:clientData/>
  </xdr:oneCellAnchor>
  <xdr:oneCellAnchor>
    <xdr:from>
      <xdr:col>3</xdr:col>
      <xdr:colOff>520700</xdr:colOff>
      <xdr:row>28</xdr:row>
      <xdr:rowOff>0</xdr:rowOff>
    </xdr:from>
    <xdr:ext cx="317500" cy="317500"/>
    <xdr:pic>
      <xdr:nvPicPr>
        <xdr:cNvPr id="104" name="Picture 103">
          <a:hlinkClick xmlns:r="http://schemas.openxmlformats.org/officeDocument/2006/relationships" r:id="rId83"/>
          <a:extLst>
            <a:ext uri="{FF2B5EF4-FFF2-40B4-BE49-F238E27FC236}">
              <a16:creationId xmlns:a16="http://schemas.microsoft.com/office/drawing/2014/main" xmlns="" id="{ED6E1A6F-053A-4249-BBF3-0EE67C4BEA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53200" y="1206500"/>
          <a:ext cx="317500" cy="317500"/>
        </a:xfrm>
        <a:prstGeom prst="rect">
          <a:avLst/>
        </a:prstGeom>
      </xdr:spPr>
    </xdr:pic>
    <xdr:clientData/>
  </xdr:oneCellAnchor>
  <xdr:oneCellAnchor>
    <xdr:from>
      <xdr:col>4</xdr:col>
      <xdr:colOff>393700</xdr:colOff>
      <xdr:row>28</xdr:row>
      <xdr:rowOff>12700</xdr:rowOff>
    </xdr:from>
    <xdr:ext cx="317500" cy="317500"/>
    <xdr:pic>
      <xdr:nvPicPr>
        <xdr:cNvPr id="105" name="Picture 104">
          <a:hlinkClick xmlns:r="http://schemas.openxmlformats.org/officeDocument/2006/relationships" r:id="rId84"/>
          <a:extLst>
            <a:ext uri="{FF2B5EF4-FFF2-40B4-BE49-F238E27FC236}">
              <a16:creationId xmlns:a16="http://schemas.microsoft.com/office/drawing/2014/main" xmlns="" id="{393D656F-5149-3442-8F3D-973111C418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13700" y="1219200"/>
          <a:ext cx="317500" cy="317500"/>
        </a:xfrm>
        <a:prstGeom prst="rect">
          <a:avLst/>
        </a:prstGeom>
      </xdr:spPr>
    </xdr:pic>
    <xdr:clientData/>
  </xdr:oneCellAnchor>
  <xdr:oneCellAnchor>
    <xdr:from>
      <xdr:col>5</xdr:col>
      <xdr:colOff>292100</xdr:colOff>
      <xdr:row>28</xdr:row>
      <xdr:rowOff>0</xdr:rowOff>
    </xdr:from>
    <xdr:ext cx="317500" cy="317500"/>
    <xdr:pic>
      <xdr:nvPicPr>
        <xdr:cNvPr id="106" name="Picture 105">
          <a:hlinkClick xmlns:r="http://schemas.openxmlformats.org/officeDocument/2006/relationships" r:id="rId85"/>
          <a:extLst>
            <a:ext uri="{FF2B5EF4-FFF2-40B4-BE49-F238E27FC236}">
              <a16:creationId xmlns:a16="http://schemas.microsoft.com/office/drawing/2014/main" xmlns="" id="{89A82EAB-CB4D-AB4E-80DA-3423FEF0C5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220200" y="1206500"/>
          <a:ext cx="317500" cy="317500"/>
        </a:xfrm>
        <a:prstGeom prst="rect">
          <a:avLst/>
        </a:prstGeom>
      </xdr:spPr>
    </xdr:pic>
    <xdr:clientData/>
  </xdr:oneCellAnchor>
  <xdr:oneCellAnchor>
    <xdr:from>
      <xdr:col>6</xdr:col>
      <xdr:colOff>685800</xdr:colOff>
      <xdr:row>28</xdr:row>
      <xdr:rowOff>12700</xdr:rowOff>
    </xdr:from>
    <xdr:ext cx="317500" cy="317500"/>
    <xdr:pic>
      <xdr:nvPicPr>
        <xdr:cNvPr id="107" name="Picture 106">
          <a:hlinkClick xmlns:r="http://schemas.openxmlformats.org/officeDocument/2006/relationships" r:id="rId86"/>
          <a:extLst>
            <a:ext uri="{FF2B5EF4-FFF2-40B4-BE49-F238E27FC236}">
              <a16:creationId xmlns:a16="http://schemas.microsoft.com/office/drawing/2014/main" xmlns="" id="{2322ECBA-CC87-F742-84FF-52DA00EF7D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42600" y="1219200"/>
          <a:ext cx="317500" cy="317500"/>
        </a:xfrm>
        <a:prstGeom prst="rect">
          <a:avLst/>
        </a:prstGeom>
      </xdr:spPr>
    </xdr:pic>
    <xdr:clientData/>
  </xdr:oneCellAnchor>
  <xdr:oneCellAnchor>
    <xdr:from>
      <xdr:col>2</xdr:col>
      <xdr:colOff>381000</xdr:colOff>
      <xdr:row>29</xdr:row>
      <xdr:rowOff>0</xdr:rowOff>
    </xdr:from>
    <xdr:ext cx="317500" cy="317500"/>
    <xdr:pic>
      <xdr:nvPicPr>
        <xdr:cNvPr id="108" name="Picture 107">
          <a:hlinkClick xmlns:r="http://schemas.openxmlformats.org/officeDocument/2006/relationships" r:id="rId87"/>
          <a:extLst>
            <a:ext uri="{FF2B5EF4-FFF2-40B4-BE49-F238E27FC236}">
              <a16:creationId xmlns:a16="http://schemas.microsoft.com/office/drawing/2014/main" xmlns="" id="{6CF178F8-2E87-EF40-B522-B757D0E627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56200" y="1206500"/>
          <a:ext cx="317500" cy="317500"/>
        </a:xfrm>
        <a:prstGeom prst="rect">
          <a:avLst/>
        </a:prstGeom>
      </xdr:spPr>
    </xdr:pic>
    <xdr:clientData/>
  </xdr:oneCellAnchor>
  <xdr:oneCellAnchor>
    <xdr:from>
      <xdr:col>3</xdr:col>
      <xdr:colOff>520700</xdr:colOff>
      <xdr:row>29</xdr:row>
      <xdr:rowOff>0</xdr:rowOff>
    </xdr:from>
    <xdr:ext cx="317500" cy="317500"/>
    <xdr:pic>
      <xdr:nvPicPr>
        <xdr:cNvPr id="109" name="Picture 108">
          <a:hlinkClick xmlns:r="http://schemas.openxmlformats.org/officeDocument/2006/relationships" r:id="rId88"/>
          <a:extLst>
            <a:ext uri="{FF2B5EF4-FFF2-40B4-BE49-F238E27FC236}">
              <a16:creationId xmlns:a16="http://schemas.microsoft.com/office/drawing/2014/main" xmlns="" id="{A06E11FC-8FEB-2142-BE99-145632F1B2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53200" y="1206500"/>
          <a:ext cx="317500" cy="317500"/>
        </a:xfrm>
        <a:prstGeom prst="rect">
          <a:avLst/>
        </a:prstGeom>
      </xdr:spPr>
    </xdr:pic>
    <xdr:clientData/>
  </xdr:oneCellAnchor>
  <xdr:oneCellAnchor>
    <xdr:from>
      <xdr:col>4</xdr:col>
      <xdr:colOff>393700</xdr:colOff>
      <xdr:row>29</xdr:row>
      <xdr:rowOff>12700</xdr:rowOff>
    </xdr:from>
    <xdr:ext cx="317500" cy="317500"/>
    <xdr:pic>
      <xdr:nvPicPr>
        <xdr:cNvPr id="110" name="Picture 109">
          <a:hlinkClick xmlns:r="http://schemas.openxmlformats.org/officeDocument/2006/relationships" r:id="rId89"/>
          <a:extLst>
            <a:ext uri="{FF2B5EF4-FFF2-40B4-BE49-F238E27FC236}">
              <a16:creationId xmlns:a16="http://schemas.microsoft.com/office/drawing/2014/main" xmlns="" id="{69F56513-34D0-AF4F-B52D-595068FEB5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13700" y="1219200"/>
          <a:ext cx="317500" cy="317500"/>
        </a:xfrm>
        <a:prstGeom prst="rect">
          <a:avLst/>
        </a:prstGeom>
      </xdr:spPr>
    </xdr:pic>
    <xdr:clientData/>
  </xdr:oneCellAnchor>
  <xdr:oneCellAnchor>
    <xdr:from>
      <xdr:col>5</xdr:col>
      <xdr:colOff>292100</xdr:colOff>
      <xdr:row>29</xdr:row>
      <xdr:rowOff>0</xdr:rowOff>
    </xdr:from>
    <xdr:ext cx="317500" cy="317500"/>
    <xdr:pic>
      <xdr:nvPicPr>
        <xdr:cNvPr id="111" name="Picture 110">
          <a:hlinkClick xmlns:r="http://schemas.openxmlformats.org/officeDocument/2006/relationships" r:id="rId90"/>
          <a:extLst>
            <a:ext uri="{FF2B5EF4-FFF2-40B4-BE49-F238E27FC236}">
              <a16:creationId xmlns:a16="http://schemas.microsoft.com/office/drawing/2014/main" xmlns="" id="{D4AD1543-1E17-EB48-8CE7-0ABA870C64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220200" y="1206500"/>
          <a:ext cx="317500" cy="317500"/>
        </a:xfrm>
        <a:prstGeom prst="rect">
          <a:avLst/>
        </a:prstGeom>
      </xdr:spPr>
    </xdr:pic>
    <xdr:clientData/>
  </xdr:oneCellAnchor>
  <xdr:oneCellAnchor>
    <xdr:from>
      <xdr:col>6</xdr:col>
      <xdr:colOff>685800</xdr:colOff>
      <xdr:row>29</xdr:row>
      <xdr:rowOff>12700</xdr:rowOff>
    </xdr:from>
    <xdr:ext cx="317500" cy="317500"/>
    <xdr:pic>
      <xdr:nvPicPr>
        <xdr:cNvPr id="112" name="Picture 111">
          <a:hlinkClick xmlns:r="http://schemas.openxmlformats.org/officeDocument/2006/relationships" r:id="rId91"/>
          <a:extLst>
            <a:ext uri="{FF2B5EF4-FFF2-40B4-BE49-F238E27FC236}">
              <a16:creationId xmlns:a16="http://schemas.microsoft.com/office/drawing/2014/main" xmlns="" id="{57CBCDF3-1799-A348-A70E-7601F2EFDC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42600" y="1219200"/>
          <a:ext cx="317500" cy="317500"/>
        </a:xfrm>
        <a:prstGeom prst="rect">
          <a:avLst/>
        </a:prstGeom>
      </xdr:spPr>
    </xdr:pic>
    <xdr:clientData/>
  </xdr:oneCellAnchor>
  <xdr:oneCellAnchor>
    <xdr:from>
      <xdr:col>2</xdr:col>
      <xdr:colOff>381000</xdr:colOff>
      <xdr:row>30</xdr:row>
      <xdr:rowOff>0</xdr:rowOff>
    </xdr:from>
    <xdr:ext cx="317500" cy="317500"/>
    <xdr:pic>
      <xdr:nvPicPr>
        <xdr:cNvPr id="113" name="Picture 112">
          <a:hlinkClick xmlns:r="http://schemas.openxmlformats.org/officeDocument/2006/relationships" r:id="rId92"/>
          <a:extLst>
            <a:ext uri="{FF2B5EF4-FFF2-40B4-BE49-F238E27FC236}">
              <a16:creationId xmlns:a16="http://schemas.microsoft.com/office/drawing/2014/main" xmlns="" id="{3BD24BD1-9207-5C4F-B780-B4C70AFA4B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56200" y="1206500"/>
          <a:ext cx="317500" cy="317500"/>
        </a:xfrm>
        <a:prstGeom prst="rect">
          <a:avLst/>
        </a:prstGeom>
      </xdr:spPr>
    </xdr:pic>
    <xdr:clientData/>
  </xdr:oneCellAnchor>
  <xdr:oneCellAnchor>
    <xdr:from>
      <xdr:col>3</xdr:col>
      <xdr:colOff>520700</xdr:colOff>
      <xdr:row>30</xdr:row>
      <xdr:rowOff>0</xdr:rowOff>
    </xdr:from>
    <xdr:ext cx="317500" cy="317500"/>
    <xdr:pic>
      <xdr:nvPicPr>
        <xdr:cNvPr id="114" name="Picture 113">
          <a:hlinkClick xmlns:r="http://schemas.openxmlformats.org/officeDocument/2006/relationships" r:id="rId93"/>
          <a:extLst>
            <a:ext uri="{FF2B5EF4-FFF2-40B4-BE49-F238E27FC236}">
              <a16:creationId xmlns:a16="http://schemas.microsoft.com/office/drawing/2014/main" xmlns="" id="{CAC63E01-C08D-1C41-83CD-B01A8E4955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53200" y="1206500"/>
          <a:ext cx="317500" cy="317500"/>
        </a:xfrm>
        <a:prstGeom prst="rect">
          <a:avLst/>
        </a:prstGeom>
      </xdr:spPr>
    </xdr:pic>
    <xdr:clientData/>
  </xdr:oneCellAnchor>
  <xdr:oneCellAnchor>
    <xdr:from>
      <xdr:col>4</xdr:col>
      <xdr:colOff>393700</xdr:colOff>
      <xdr:row>30</xdr:row>
      <xdr:rowOff>12700</xdr:rowOff>
    </xdr:from>
    <xdr:ext cx="317500" cy="317500"/>
    <xdr:pic>
      <xdr:nvPicPr>
        <xdr:cNvPr id="115" name="Picture 114">
          <a:hlinkClick xmlns:r="http://schemas.openxmlformats.org/officeDocument/2006/relationships" r:id="rId94"/>
          <a:extLst>
            <a:ext uri="{FF2B5EF4-FFF2-40B4-BE49-F238E27FC236}">
              <a16:creationId xmlns:a16="http://schemas.microsoft.com/office/drawing/2014/main" xmlns="" id="{6519ADD4-6E05-7E48-831D-4FF01BECA5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13700" y="1219200"/>
          <a:ext cx="317500" cy="317500"/>
        </a:xfrm>
        <a:prstGeom prst="rect">
          <a:avLst/>
        </a:prstGeom>
      </xdr:spPr>
    </xdr:pic>
    <xdr:clientData/>
  </xdr:oneCellAnchor>
  <xdr:oneCellAnchor>
    <xdr:from>
      <xdr:col>5</xdr:col>
      <xdr:colOff>292100</xdr:colOff>
      <xdr:row>30</xdr:row>
      <xdr:rowOff>0</xdr:rowOff>
    </xdr:from>
    <xdr:ext cx="317500" cy="317500"/>
    <xdr:pic>
      <xdr:nvPicPr>
        <xdr:cNvPr id="116" name="Picture 115">
          <a:hlinkClick xmlns:r="http://schemas.openxmlformats.org/officeDocument/2006/relationships" r:id="rId95"/>
          <a:extLst>
            <a:ext uri="{FF2B5EF4-FFF2-40B4-BE49-F238E27FC236}">
              <a16:creationId xmlns:a16="http://schemas.microsoft.com/office/drawing/2014/main" xmlns="" id="{C7132675-C941-EA4D-BA4B-ED336741C2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220200" y="1206500"/>
          <a:ext cx="317500" cy="317500"/>
        </a:xfrm>
        <a:prstGeom prst="rect">
          <a:avLst/>
        </a:prstGeom>
      </xdr:spPr>
    </xdr:pic>
    <xdr:clientData/>
  </xdr:oneCellAnchor>
  <xdr:oneCellAnchor>
    <xdr:from>
      <xdr:col>6</xdr:col>
      <xdr:colOff>685800</xdr:colOff>
      <xdr:row>30</xdr:row>
      <xdr:rowOff>12700</xdr:rowOff>
    </xdr:from>
    <xdr:ext cx="317500" cy="317500"/>
    <xdr:pic>
      <xdr:nvPicPr>
        <xdr:cNvPr id="117" name="Picture 116">
          <a:hlinkClick xmlns:r="http://schemas.openxmlformats.org/officeDocument/2006/relationships" r:id="rId96"/>
          <a:extLst>
            <a:ext uri="{FF2B5EF4-FFF2-40B4-BE49-F238E27FC236}">
              <a16:creationId xmlns:a16="http://schemas.microsoft.com/office/drawing/2014/main" xmlns="" id="{0495E29F-D7F5-D34C-A47E-6C0CC69DB9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42600" y="1219200"/>
          <a:ext cx="317500" cy="317500"/>
        </a:xfrm>
        <a:prstGeom prst="rect">
          <a:avLst/>
        </a:prstGeom>
      </xdr:spPr>
    </xdr:pic>
    <xdr:clientData/>
  </xdr:oneCellAnchor>
  <xdr:oneCellAnchor>
    <xdr:from>
      <xdr:col>2</xdr:col>
      <xdr:colOff>381000</xdr:colOff>
      <xdr:row>31</xdr:row>
      <xdr:rowOff>0</xdr:rowOff>
    </xdr:from>
    <xdr:ext cx="317500" cy="317500"/>
    <xdr:pic>
      <xdr:nvPicPr>
        <xdr:cNvPr id="118" name="Picture 117">
          <a:hlinkClick xmlns:r="http://schemas.openxmlformats.org/officeDocument/2006/relationships" r:id="rId97"/>
          <a:extLst>
            <a:ext uri="{FF2B5EF4-FFF2-40B4-BE49-F238E27FC236}">
              <a16:creationId xmlns:a16="http://schemas.microsoft.com/office/drawing/2014/main" xmlns="" id="{0724994C-CFCF-B243-9034-3213AF7783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56200" y="1206500"/>
          <a:ext cx="317500" cy="317500"/>
        </a:xfrm>
        <a:prstGeom prst="rect">
          <a:avLst/>
        </a:prstGeom>
      </xdr:spPr>
    </xdr:pic>
    <xdr:clientData/>
  </xdr:oneCellAnchor>
  <xdr:oneCellAnchor>
    <xdr:from>
      <xdr:col>3</xdr:col>
      <xdr:colOff>520700</xdr:colOff>
      <xdr:row>31</xdr:row>
      <xdr:rowOff>0</xdr:rowOff>
    </xdr:from>
    <xdr:ext cx="317500" cy="317500"/>
    <xdr:pic>
      <xdr:nvPicPr>
        <xdr:cNvPr id="119" name="Picture 118">
          <a:hlinkClick xmlns:r="http://schemas.openxmlformats.org/officeDocument/2006/relationships" r:id="rId98"/>
          <a:extLst>
            <a:ext uri="{FF2B5EF4-FFF2-40B4-BE49-F238E27FC236}">
              <a16:creationId xmlns:a16="http://schemas.microsoft.com/office/drawing/2014/main" xmlns="" id="{B340009B-5C90-2D4B-82F1-AC73548A4E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53200" y="1206500"/>
          <a:ext cx="317500" cy="317500"/>
        </a:xfrm>
        <a:prstGeom prst="rect">
          <a:avLst/>
        </a:prstGeom>
      </xdr:spPr>
    </xdr:pic>
    <xdr:clientData/>
  </xdr:oneCellAnchor>
  <xdr:oneCellAnchor>
    <xdr:from>
      <xdr:col>4</xdr:col>
      <xdr:colOff>393700</xdr:colOff>
      <xdr:row>31</xdr:row>
      <xdr:rowOff>12700</xdr:rowOff>
    </xdr:from>
    <xdr:ext cx="317500" cy="317500"/>
    <xdr:pic>
      <xdr:nvPicPr>
        <xdr:cNvPr id="120" name="Picture 119">
          <a:hlinkClick xmlns:r="http://schemas.openxmlformats.org/officeDocument/2006/relationships" r:id="rId99"/>
          <a:extLst>
            <a:ext uri="{FF2B5EF4-FFF2-40B4-BE49-F238E27FC236}">
              <a16:creationId xmlns:a16="http://schemas.microsoft.com/office/drawing/2014/main" xmlns="" id="{B9EDBCE5-8C73-8044-BA0A-5A2682C38D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13700" y="1219200"/>
          <a:ext cx="317500" cy="317500"/>
        </a:xfrm>
        <a:prstGeom prst="rect">
          <a:avLst/>
        </a:prstGeom>
      </xdr:spPr>
    </xdr:pic>
    <xdr:clientData/>
  </xdr:oneCellAnchor>
  <xdr:oneCellAnchor>
    <xdr:from>
      <xdr:col>5</xdr:col>
      <xdr:colOff>292100</xdr:colOff>
      <xdr:row>31</xdr:row>
      <xdr:rowOff>0</xdr:rowOff>
    </xdr:from>
    <xdr:ext cx="317500" cy="317500"/>
    <xdr:pic>
      <xdr:nvPicPr>
        <xdr:cNvPr id="121" name="Picture 120">
          <a:hlinkClick xmlns:r="http://schemas.openxmlformats.org/officeDocument/2006/relationships" r:id="rId100"/>
          <a:extLst>
            <a:ext uri="{FF2B5EF4-FFF2-40B4-BE49-F238E27FC236}">
              <a16:creationId xmlns:a16="http://schemas.microsoft.com/office/drawing/2014/main" xmlns="" id="{90B4441D-29FB-FB46-8596-DE2CD24FA2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220200" y="1206500"/>
          <a:ext cx="317500" cy="317500"/>
        </a:xfrm>
        <a:prstGeom prst="rect">
          <a:avLst/>
        </a:prstGeom>
      </xdr:spPr>
    </xdr:pic>
    <xdr:clientData/>
  </xdr:oneCellAnchor>
  <xdr:oneCellAnchor>
    <xdr:from>
      <xdr:col>6</xdr:col>
      <xdr:colOff>685800</xdr:colOff>
      <xdr:row>31</xdr:row>
      <xdr:rowOff>12700</xdr:rowOff>
    </xdr:from>
    <xdr:ext cx="317500" cy="317500"/>
    <xdr:pic>
      <xdr:nvPicPr>
        <xdr:cNvPr id="122" name="Picture 121">
          <a:hlinkClick xmlns:r="http://schemas.openxmlformats.org/officeDocument/2006/relationships" r:id="rId101"/>
          <a:extLst>
            <a:ext uri="{FF2B5EF4-FFF2-40B4-BE49-F238E27FC236}">
              <a16:creationId xmlns:a16="http://schemas.microsoft.com/office/drawing/2014/main" xmlns="" id="{6BBD064D-4983-A94A-BA1B-5DC6A6908E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42600" y="1219200"/>
          <a:ext cx="317500" cy="317500"/>
        </a:xfrm>
        <a:prstGeom prst="rect">
          <a:avLst/>
        </a:prstGeom>
      </xdr:spPr>
    </xdr:pic>
    <xdr:clientData/>
  </xdr:oneCellAnchor>
  <xdr:oneCellAnchor>
    <xdr:from>
      <xdr:col>2</xdr:col>
      <xdr:colOff>381000</xdr:colOff>
      <xdr:row>32</xdr:row>
      <xdr:rowOff>0</xdr:rowOff>
    </xdr:from>
    <xdr:ext cx="317500" cy="317500"/>
    <xdr:pic>
      <xdr:nvPicPr>
        <xdr:cNvPr id="123" name="Picture 122">
          <a:hlinkClick xmlns:r="http://schemas.openxmlformats.org/officeDocument/2006/relationships" r:id="rId102"/>
          <a:extLst>
            <a:ext uri="{FF2B5EF4-FFF2-40B4-BE49-F238E27FC236}">
              <a16:creationId xmlns:a16="http://schemas.microsoft.com/office/drawing/2014/main" xmlns="" id="{75CD34BF-FD98-854D-A55A-7B275004A9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56200" y="1206500"/>
          <a:ext cx="317500" cy="317500"/>
        </a:xfrm>
        <a:prstGeom prst="rect">
          <a:avLst/>
        </a:prstGeom>
      </xdr:spPr>
    </xdr:pic>
    <xdr:clientData/>
  </xdr:oneCellAnchor>
  <xdr:oneCellAnchor>
    <xdr:from>
      <xdr:col>3</xdr:col>
      <xdr:colOff>520700</xdr:colOff>
      <xdr:row>32</xdr:row>
      <xdr:rowOff>0</xdr:rowOff>
    </xdr:from>
    <xdr:ext cx="317500" cy="317500"/>
    <xdr:pic>
      <xdr:nvPicPr>
        <xdr:cNvPr id="124" name="Picture 123">
          <a:hlinkClick xmlns:r="http://schemas.openxmlformats.org/officeDocument/2006/relationships" r:id="rId103"/>
          <a:extLst>
            <a:ext uri="{FF2B5EF4-FFF2-40B4-BE49-F238E27FC236}">
              <a16:creationId xmlns:a16="http://schemas.microsoft.com/office/drawing/2014/main" xmlns="" id="{495F603A-C05F-A849-97E4-2DC6684876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53200" y="1206500"/>
          <a:ext cx="317500" cy="317500"/>
        </a:xfrm>
        <a:prstGeom prst="rect">
          <a:avLst/>
        </a:prstGeom>
      </xdr:spPr>
    </xdr:pic>
    <xdr:clientData/>
  </xdr:oneCellAnchor>
  <xdr:oneCellAnchor>
    <xdr:from>
      <xdr:col>4</xdr:col>
      <xdr:colOff>393700</xdr:colOff>
      <xdr:row>32</xdr:row>
      <xdr:rowOff>12700</xdr:rowOff>
    </xdr:from>
    <xdr:ext cx="317500" cy="317500"/>
    <xdr:pic>
      <xdr:nvPicPr>
        <xdr:cNvPr id="125" name="Picture 124">
          <a:hlinkClick xmlns:r="http://schemas.openxmlformats.org/officeDocument/2006/relationships" r:id="rId104"/>
          <a:extLst>
            <a:ext uri="{FF2B5EF4-FFF2-40B4-BE49-F238E27FC236}">
              <a16:creationId xmlns:a16="http://schemas.microsoft.com/office/drawing/2014/main" xmlns="" id="{4C56400F-06C1-164F-BD7C-912B080678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13700" y="1219200"/>
          <a:ext cx="317500" cy="317500"/>
        </a:xfrm>
        <a:prstGeom prst="rect">
          <a:avLst/>
        </a:prstGeom>
      </xdr:spPr>
    </xdr:pic>
    <xdr:clientData/>
  </xdr:oneCellAnchor>
  <xdr:oneCellAnchor>
    <xdr:from>
      <xdr:col>5</xdr:col>
      <xdr:colOff>292100</xdr:colOff>
      <xdr:row>32</xdr:row>
      <xdr:rowOff>0</xdr:rowOff>
    </xdr:from>
    <xdr:ext cx="317500" cy="317500"/>
    <xdr:pic>
      <xdr:nvPicPr>
        <xdr:cNvPr id="126" name="Picture 125">
          <a:hlinkClick xmlns:r="http://schemas.openxmlformats.org/officeDocument/2006/relationships" r:id="rId105"/>
          <a:extLst>
            <a:ext uri="{FF2B5EF4-FFF2-40B4-BE49-F238E27FC236}">
              <a16:creationId xmlns:a16="http://schemas.microsoft.com/office/drawing/2014/main" xmlns="" id="{109B2D60-6FA4-1A41-8A98-FBCD102674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220200" y="1206500"/>
          <a:ext cx="317500" cy="317500"/>
        </a:xfrm>
        <a:prstGeom prst="rect">
          <a:avLst/>
        </a:prstGeom>
      </xdr:spPr>
    </xdr:pic>
    <xdr:clientData/>
  </xdr:oneCellAnchor>
  <xdr:oneCellAnchor>
    <xdr:from>
      <xdr:col>6</xdr:col>
      <xdr:colOff>685800</xdr:colOff>
      <xdr:row>32</xdr:row>
      <xdr:rowOff>12700</xdr:rowOff>
    </xdr:from>
    <xdr:ext cx="317500" cy="317500"/>
    <xdr:pic>
      <xdr:nvPicPr>
        <xdr:cNvPr id="127" name="Picture 126">
          <a:hlinkClick xmlns:r="http://schemas.openxmlformats.org/officeDocument/2006/relationships" r:id="rId106"/>
          <a:extLst>
            <a:ext uri="{FF2B5EF4-FFF2-40B4-BE49-F238E27FC236}">
              <a16:creationId xmlns:a16="http://schemas.microsoft.com/office/drawing/2014/main" xmlns="" id="{040E10E0-5B8C-B147-A156-BBCDD5926D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42600" y="1219200"/>
          <a:ext cx="317500" cy="317500"/>
        </a:xfrm>
        <a:prstGeom prst="rect">
          <a:avLst/>
        </a:prstGeom>
      </xdr:spPr>
    </xdr:pic>
    <xdr:clientData/>
  </xdr:oneCellAnchor>
  <xdr:oneCellAnchor>
    <xdr:from>
      <xdr:col>2</xdr:col>
      <xdr:colOff>381000</xdr:colOff>
      <xdr:row>33</xdr:row>
      <xdr:rowOff>0</xdr:rowOff>
    </xdr:from>
    <xdr:ext cx="317500" cy="317500"/>
    <xdr:pic>
      <xdr:nvPicPr>
        <xdr:cNvPr id="128" name="Picture 127">
          <a:hlinkClick xmlns:r="http://schemas.openxmlformats.org/officeDocument/2006/relationships" r:id="rId107"/>
          <a:extLst>
            <a:ext uri="{FF2B5EF4-FFF2-40B4-BE49-F238E27FC236}">
              <a16:creationId xmlns:a16="http://schemas.microsoft.com/office/drawing/2014/main" xmlns="" id="{91421E6D-D0B9-9F4D-850B-FB0CEEA7D6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56200" y="1206500"/>
          <a:ext cx="317500" cy="317500"/>
        </a:xfrm>
        <a:prstGeom prst="rect">
          <a:avLst/>
        </a:prstGeom>
      </xdr:spPr>
    </xdr:pic>
    <xdr:clientData/>
  </xdr:oneCellAnchor>
  <xdr:oneCellAnchor>
    <xdr:from>
      <xdr:col>3</xdr:col>
      <xdr:colOff>520700</xdr:colOff>
      <xdr:row>33</xdr:row>
      <xdr:rowOff>0</xdr:rowOff>
    </xdr:from>
    <xdr:ext cx="317500" cy="317500"/>
    <xdr:pic>
      <xdr:nvPicPr>
        <xdr:cNvPr id="129" name="Picture 128">
          <a:hlinkClick xmlns:r="http://schemas.openxmlformats.org/officeDocument/2006/relationships" r:id="rId108"/>
          <a:extLst>
            <a:ext uri="{FF2B5EF4-FFF2-40B4-BE49-F238E27FC236}">
              <a16:creationId xmlns:a16="http://schemas.microsoft.com/office/drawing/2014/main" xmlns="" id="{8AA21CFF-68D8-C943-A667-D9410FE792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53200" y="1206500"/>
          <a:ext cx="317500" cy="317500"/>
        </a:xfrm>
        <a:prstGeom prst="rect">
          <a:avLst/>
        </a:prstGeom>
      </xdr:spPr>
    </xdr:pic>
    <xdr:clientData/>
  </xdr:oneCellAnchor>
  <xdr:oneCellAnchor>
    <xdr:from>
      <xdr:col>4</xdr:col>
      <xdr:colOff>393700</xdr:colOff>
      <xdr:row>33</xdr:row>
      <xdr:rowOff>12700</xdr:rowOff>
    </xdr:from>
    <xdr:ext cx="317500" cy="317500"/>
    <xdr:pic>
      <xdr:nvPicPr>
        <xdr:cNvPr id="130" name="Picture 129">
          <a:hlinkClick xmlns:r="http://schemas.openxmlformats.org/officeDocument/2006/relationships" r:id="rId109"/>
          <a:extLst>
            <a:ext uri="{FF2B5EF4-FFF2-40B4-BE49-F238E27FC236}">
              <a16:creationId xmlns:a16="http://schemas.microsoft.com/office/drawing/2014/main" xmlns="" id="{C2ADAF7B-6B28-3047-A93D-C05EE2DF8C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13700" y="1219200"/>
          <a:ext cx="317500" cy="317500"/>
        </a:xfrm>
        <a:prstGeom prst="rect">
          <a:avLst/>
        </a:prstGeom>
      </xdr:spPr>
    </xdr:pic>
    <xdr:clientData/>
  </xdr:oneCellAnchor>
  <xdr:oneCellAnchor>
    <xdr:from>
      <xdr:col>5</xdr:col>
      <xdr:colOff>292100</xdr:colOff>
      <xdr:row>33</xdr:row>
      <xdr:rowOff>0</xdr:rowOff>
    </xdr:from>
    <xdr:ext cx="317500" cy="317500"/>
    <xdr:pic>
      <xdr:nvPicPr>
        <xdr:cNvPr id="131" name="Picture 130">
          <a:hlinkClick xmlns:r="http://schemas.openxmlformats.org/officeDocument/2006/relationships" r:id="rId110"/>
          <a:extLst>
            <a:ext uri="{FF2B5EF4-FFF2-40B4-BE49-F238E27FC236}">
              <a16:creationId xmlns:a16="http://schemas.microsoft.com/office/drawing/2014/main" xmlns="" id="{9271D130-8343-9540-AE53-CAA4217591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220200" y="1206500"/>
          <a:ext cx="317500" cy="317500"/>
        </a:xfrm>
        <a:prstGeom prst="rect">
          <a:avLst/>
        </a:prstGeom>
      </xdr:spPr>
    </xdr:pic>
    <xdr:clientData/>
  </xdr:oneCellAnchor>
  <xdr:oneCellAnchor>
    <xdr:from>
      <xdr:col>6</xdr:col>
      <xdr:colOff>685800</xdr:colOff>
      <xdr:row>33</xdr:row>
      <xdr:rowOff>12700</xdr:rowOff>
    </xdr:from>
    <xdr:ext cx="317500" cy="317500"/>
    <xdr:pic>
      <xdr:nvPicPr>
        <xdr:cNvPr id="132" name="Picture 131">
          <a:hlinkClick xmlns:r="http://schemas.openxmlformats.org/officeDocument/2006/relationships" r:id="rId111"/>
          <a:extLst>
            <a:ext uri="{FF2B5EF4-FFF2-40B4-BE49-F238E27FC236}">
              <a16:creationId xmlns:a16="http://schemas.microsoft.com/office/drawing/2014/main" xmlns="" id="{145720DA-85BA-D247-929A-5400C72264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42600" y="1219200"/>
          <a:ext cx="317500" cy="317500"/>
        </a:xfrm>
        <a:prstGeom prst="rect">
          <a:avLst/>
        </a:prstGeom>
      </xdr:spPr>
    </xdr:pic>
    <xdr:clientData/>
  </xdr:oneCellAnchor>
  <xdr:oneCellAnchor>
    <xdr:from>
      <xdr:col>2</xdr:col>
      <xdr:colOff>381000</xdr:colOff>
      <xdr:row>35</xdr:row>
      <xdr:rowOff>0</xdr:rowOff>
    </xdr:from>
    <xdr:ext cx="317500" cy="317500"/>
    <xdr:pic>
      <xdr:nvPicPr>
        <xdr:cNvPr id="133" name="Picture 132">
          <a:hlinkClick xmlns:r="http://schemas.openxmlformats.org/officeDocument/2006/relationships" r:id="rId112"/>
          <a:extLst>
            <a:ext uri="{FF2B5EF4-FFF2-40B4-BE49-F238E27FC236}">
              <a16:creationId xmlns:a16="http://schemas.microsoft.com/office/drawing/2014/main" xmlns="" id="{FF477FFD-E088-B340-856F-FAC97463A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56200" y="1206500"/>
          <a:ext cx="317500" cy="317500"/>
        </a:xfrm>
        <a:prstGeom prst="rect">
          <a:avLst/>
        </a:prstGeom>
      </xdr:spPr>
    </xdr:pic>
    <xdr:clientData/>
  </xdr:oneCellAnchor>
  <xdr:oneCellAnchor>
    <xdr:from>
      <xdr:col>3</xdr:col>
      <xdr:colOff>520700</xdr:colOff>
      <xdr:row>35</xdr:row>
      <xdr:rowOff>0</xdr:rowOff>
    </xdr:from>
    <xdr:ext cx="317500" cy="317500"/>
    <xdr:pic>
      <xdr:nvPicPr>
        <xdr:cNvPr id="134" name="Picture 133">
          <a:hlinkClick xmlns:r="http://schemas.openxmlformats.org/officeDocument/2006/relationships" r:id="rId113"/>
          <a:extLst>
            <a:ext uri="{FF2B5EF4-FFF2-40B4-BE49-F238E27FC236}">
              <a16:creationId xmlns:a16="http://schemas.microsoft.com/office/drawing/2014/main" xmlns="" id="{2A99BCA5-9271-F241-9B8C-E31F1EDB53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53200" y="1206500"/>
          <a:ext cx="317500" cy="317500"/>
        </a:xfrm>
        <a:prstGeom prst="rect">
          <a:avLst/>
        </a:prstGeom>
      </xdr:spPr>
    </xdr:pic>
    <xdr:clientData/>
  </xdr:oneCellAnchor>
  <xdr:oneCellAnchor>
    <xdr:from>
      <xdr:col>4</xdr:col>
      <xdr:colOff>393700</xdr:colOff>
      <xdr:row>35</xdr:row>
      <xdr:rowOff>12700</xdr:rowOff>
    </xdr:from>
    <xdr:ext cx="317500" cy="317500"/>
    <xdr:pic>
      <xdr:nvPicPr>
        <xdr:cNvPr id="135" name="Picture 134">
          <a:hlinkClick xmlns:r="http://schemas.openxmlformats.org/officeDocument/2006/relationships" r:id="rId114"/>
          <a:extLst>
            <a:ext uri="{FF2B5EF4-FFF2-40B4-BE49-F238E27FC236}">
              <a16:creationId xmlns:a16="http://schemas.microsoft.com/office/drawing/2014/main" xmlns="" id="{F9619CC9-9A5F-344C-B7E8-3A4F74685F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13700" y="1219200"/>
          <a:ext cx="317500" cy="317500"/>
        </a:xfrm>
        <a:prstGeom prst="rect">
          <a:avLst/>
        </a:prstGeom>
      </xdr:spPr>
    </xdr:pic>
    <xdr:clientData/>
  </xdr:oneCellAnchor>
  <xdr:oneCellAnchor>
    <xdr:from>
      <xdr:col>5</xdr:col>
      <xdr:colOff>292100</xdr:colOff>
      <xdr:row>35</xdr:row>
      <xdr:rowOff>0</xdr:rowOff>
    </xdr:from>
    <xdr:ext cx="317500" cy="317500"/>
    <xdr:pic>
      <xdr:nvPicPr>
        <xdr:cNvPr id="136" name="Picture 135">
          <a:hlinkClick xmlns:r="http://schemas.openxmlformats.org/officeDocument/2006/relationships" r:id="rId115"/>
          <a:extLst>
            <a:ext uri="{FF2B5EF4-FFF2-40B4-BE49-F238E27FC236}">
              <a16:creationId xmlns:a16="http://schemas.microsoft.com/office/drawing/2014/main" xmlns="" id="{B1D42477-6D08-2C49-BE99-7FE064F652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220200" y="1206500"/>
          <a:ext cx="317500" cy="317500"/>
        </a:xfrm>
        <a:prstGeom prst="rect">
          <a:avLst/>
        </a:prstGeom>
      </xdr:spPr>
    </xdr:pic>
    <xdr:clientData/>
  </xdr:oneCellAnchor>
  <xdr:oneCellAnchor>
    <xdr:from>
      <xdr:col>6</xdr:col>
      <xdr:colOff>685800</xdr:colOff>
      <xdr:row>35</xdr:row>
      <xdr:rowOff>12700</xdr:rowOff>
    </xdr:from>
    <xdr:ext cx="317500" cy="317500"/>
    <xdr:pic>
      <xdr:nvPicPr>
        <xdr:cNvPr id="137" name="Picture 136">
          <a:hlinkClick xmlns:r="http://schemas.openxmlformats.org/officeDocument/2006/relationships" r:id="rId116"/>
          <a:extLst>
            <a:ext uri="{FF2B5EF4-FFF2-40B4-BE49-F238E27FC236}">
              <a16:creationId xmlns:a16="http://schemas.microsoft.com/office/drawing/2014/main" xmlns="" id="{78B94506-C384-3E4F-8D03-3C18EEEB0E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42600" y="1219200"/>
          <a:ext cx="317500" cy="317500"/>
        </a:xfrm>
        <a:prstGeom prst="rect">
          <a:avLst/>
        </a:prstGeom>
      </xdr:spPr>
    </xdr:pic>
    <xdr:clientData/>
  </xdr:oneCellAnchor>
  <xdr:oneCellAnchor>
    <xdr:from>
      <xdr:col>2</xdr:col>
      <xdr:colOff>381000</xdr:colOff>
      <xdr:row>36</xdr:row>
      <xdr:rowOff>0</xdr:rowOff>
    </xdr:from>
    <xdr:ext cx="317500" cy="317500"/>
    <xdr:pic>
      <xdr:nvPicPr>
        <xdr:cNvPr id="138" name="Picture 137">
          <a:hlinkClick xmlns:r="http://schemas.openxmlformats.org/officeDocument/2006/relationships" r:id="rId117"/>
          <a:extLst>
            <a:ext uri="{FF2B5EF4-FFF2-40B4-BE49-F238E27FC236}">
              <a16:creationId xmlns:a16="http://schemas.microsoft.com/office/drawing/2014/main" xmlns="" id="{C8EF6674-5888-0844-891A-8C9C8C60B7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56200" y="1206500"/>
          <a:ext cx="317500" cy="317500"/>
        </a:xfrm>
        <a:prstGeom prst="rect">
          <a:avLst/>
        </a:prstGeom>
      </xdr:spPr>
    </xdr:pic>
    <xdr:clientData/>
  </xdr:oneCellAnchor>
  <xdr:oneCellAnchor>
    <xdr:from>
      <xdr:col>3</xdr:col>
      <xdr:colOff>520700</xdr:colOff>
      <xdr:row>36</xdr:row>
      <xdr:rowOff>0</xdr:rowOff>
    </xdr:from>
    <xdr:ext cx="317500" cy="317500"/>
    <xdr:pic>
      <xdr:nvPicPr>
        <xdr:cNvPr id="139" name="Picture 138">
          <a:hlinkClick xmlns:r="http://schemas.openxmlformats.org/officeDocument/2006/relationships" r:id="rId118"/>
          <a:extLst>
            <a:ext uri="{FF2B5EF4-FFF2-40B4-BE49-F238E27FC236}">
              <a16:creationId xmlns:a16="http://schemas.microsoft.com/office/drawing/2014/main" xmlns="" id="{69E258D5-724D-6A41-9AC0-8FE5FE8F4F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53200" y="1206500"/>
          <a:ext cx="317500" cy="317500"/>
        </a:xfrm>
        <a:prstGeom prst="rect">
          <a:avLst/>
        </a:prstGeom>
      </xdr:spPr>
    </xdr:pic>
    <xdr:clientData/>
  </xdr:oneCellAnchor>
  <xdr:oneCellAnchor>
    <xdr:from>
      <xdr:col>4</xdr:col>
      <xdr:colOff>393700</xdr:colOff>
      <xdr:row>36</xdr:row>
      <xdr:rowOff>12700</xdr:rowOff>
    </xdr:from>
    <xdr:ext cx="317500" cy="317500"/>
    <xdr:pic>
      <xdr:nvPicPr>
        <xdr:cNvPr id="140" name="Picture 139">
          <a:hlinkClick xmlns:r="http://schemas.openxmlformats.org/officeDocument/2006/relationships" r:id="rId119"/>
          <a:extLst>
            <a:ext uri="{FF2B5EF4-FFF2-40B4-BE49-F238E27FC236}">
              <a16:creationId xmlns:a16="http://schemas.microsoft.com/office/drawing/2014/main" xmlns="" id="{3BD58A29-DBA9-FB4D-B017-4F06848902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13700" y="1219200"/>
          <a:ext cx="317500" cy="317500"/>
        </a:xfrm>
        <a:prstGeom prst="rect">
          <a:avLst/>
        </a:prstGeom>
      </xdr:spPr>
    </xdr:pic>
    <xdr:clientData/>
  </xdr:oneCellAnchor>
  <xdr:oneCellAnchor>
    <xdr:from>
      <xdr:col>5</xdr:col>
      <xdr:colOff>292100</xdr:colOff>
      <xdr:row>36</xdr:row>
      <xdr:rowOff>0</xdr:rowOff>
    </xdr:from>
    <xdr:ext cx="317500" cy="317500"/>
    <xdr:pic>
      <xdr:nvPicPr>
        <xdr:cNvPr id="141" name="Picture 140">
          <a:hlinkClick xmlns:r="http://schemas.openxmlformats.org/officeDocument/2006/relationships" r:id="rId120"/>
          <a:extLst>
            <a:ext uri="{FF2B5EF4-FFF2-40B4-BE49-F238E27FC236}">
              <a16:creationId xmlns:a16="http://schemas.microsoft.com/office/drawing/2014/main" xmlns="" id="{12BDDCB3-9B97-8540-A047-D0BC3612AE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220200" y="1206500"/>
          <a:ext cx="317500" cy="317500"/>
        </a:xfrm>
        <a:prstGeom prst="rect">
          <a:avLst/>
        </a:prstGeom>
      </xdr:spPr>
    </xdr:pic>
    <xdr:clientData/>
  </xdr:oneCellAnchor>
  <xdr:oneCellAnchor>
    <xdr:from>
      <xdr:col>6</xdr:col>
      <xdr:colOff>685800</xdr:colOff>
      <xdr:row>36</xdr:row>
      <xdr:rowOff>12700</xdr:rowOff>
    </xdr:from>
    <xdr:ext cx="317500" cy="317500"/>
    <xdr:pic>
      <xdr:nvPicPr>
        <xdr:cNvPr id="142" name="Picture 141">
          <a:hlinkClick xmlns:r="http://schemas.openxmlformats.org/officeDocument/2006/relationships" r:id="rId121"/>
          <a:extLst>
            <a:ext uri="{FF2B5EF4-FFF2-40B4-BE49-F238E27FC236}">
              <a16:creationId xmlns:a16="http://schemas.microsoft.com/office/drawing/2014/main" xmlns="" id="{14F31DCD-8402-794F-834B-2B04AE1BF9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42600" y="1219200"/>
          <a:ext cx="317500" cy="317500"/>
        </a:xfrm>
        <a:prstGeom prst="rect">
          <a:avLst/>
        </a:prstGeom>
      </xdr:spPr>
    </xdr:pic>
    <xdr:clientData/>
  </xdr:oneCellAnchor>
  <xdr:oneCellAnchor>
    <xdr:from>
      <xdr:col>2</xdr:col>
      <xdr:colOff>381000</xdr:colOff>
      <xdr:row>38</xdr:row>
      <xdr:rowOff>0</xdr:rowOff>
    </xdr:from>
    <xdr:ext cx="317500" cy="317500"/>
    <xdr:pic>
      <xdr:nvPicPr>
        <xdr:cNvPr id="143" name="Picture 142">
          <a:hlinkClick xmlns:r="http://schemas.openxmlformats.org/officeDocument/2006/relationships" r:id="rId122"/>
          <a:extLst>
            <a:ext uri="{FF2B5EF4-FFF2-40B4-BE49-F238E27FC236}">
              <a16:creationId xmlns:a16="http://schemas.microsoft.com/office/drawing/2014/main" xmlns="" id="{EF0D80A7-7C89-B248-A947-7F610D9A95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56200" y="1206500"/>
          <a:ext cx="317500" cy="317500"/>
        </a:xfrm>
        <a:prstGeom prst="rect">
          <a:avLst/>
        </a:prstGeom>
      </xdr:spPr>
    </xdr:pic>
    <xdr:clientData/>
  </xdr:oneCellAnchor>
  <xdr:oneCellAnchor>
    <xdr:from>
      <xdr:col>3</xdr:col>
      <xdr:colOff>520700</xdr:colOff>
      <xdr:row>38</xdr:row>
      <xdr:rowOff>0</xdr:rowOff>
    </xdr:from>
    <xdr:ext cx="317500" cy="317500"/>
    <xdr:pic>
      <xdr:nvPicPr>
        <xdr:cNvPr id="144" name="Picture 143">
          <a:hlinkClick xmlns:r="http://schemas.openxmlformats.org/officeDocument/2006/relationships" r:id="rId123"/>
          <a:extLst>
            <a:ext uri="{FF2B5EF4-FFF2-40B4-BE49-F238E27FC236}">
              <a16:creationId xmlns:a16="http://schemas.microsoft.com/office/drawing/2014/main" xmlns="" id="{A5DD2AF9-0318-6E48-AB9A-C0803BFEAA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53200" y="1206500"/>
          <a:ext cx="317500" cy="317500"/>
        </a:xfrm>
        <a:prstGeom prst="rect">
          <a:avLst/>
        </a:prstGeom>
      </xdr:spPr>
    </xdr:pic>
    <xdr:clientData/>
  </xdr:oneCellAnchor>
  <xdr:oneCellAnchor>
    <xdr:from>
      <xdr:col>4</xdr:col>
      <xdr:colOff>393700</xdr:colOff>
      <xdr:row>38</xdr:row>
      <xdr:rowOff>12700</xdr:rowOff>
    </xdr:from>
    <xdr:ext cx="317500" cy="317500"/>
    <xdr:pic>
      <xdr:nvPicPr>
        <xdr:cNvPr id="145" name="Picture 144">
          <a:hlinkClick xmlns:r="http://schemas.openxmlformats.org/officeDocument/2006/relationships" r:id="rId124"/>
          <a:extLst>
            <a:ext uri="{FF2B5EF4-FFF2-40B4-BE49-F238E27FC236}">
              <a16:creationId xmlns:a16="http://schemas.microsoft.com/office/drawing/2014/main" xmlns="" id="{2164BAF7-5A22-F94B-96FC-CBAE6BCBC0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13700" y="1219200"/>
          <a:ext cx="317500" cy="317500"/>
        </a:xfrm>
        <a:prstGeom prst="rect">
          <a:avLst/>
        </a:prstGeom>
      </xdr:spPr>
    </xdr:pic>
    <xdr:clientData/>
  </xdr:oneCellAnchor>
  <xdr:oneCellAnchor>
    <xdr:from>
      <xdr:col>5</xdr:col>
      <xdr:colOff>292100</xdr:colOff>
      <xdr:row>38</xdr:row>
      <xdr:rowOff>0</xdr:rowOff>
    </xdr:from>
    <xdr:ext cx="317500" cy="317500"/>
    <xdr:pic>
      <xdr:nvPicPr>
        <xdr:cNvPr id="146" name="Picture 145">
          <a:hlinkClick xmlns:r="http://schemas.openxmlformats.org/officeDocument/2006/relationships" r:id="rId125"/>
          <a:extLst>
            <a:ext uri="{FF2B5EF4-FFF2-40B4-BE49-F238E27FC236}">
              <a16:creationId xmlns:a16="http://schemas.microsoft.com/office/drawing/2014/main" xmlns="" id="{7CCB773F-CC88-0042-8E07-88E077E015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220200" y="1206500"/>
          <a:ext cx="317500" cy="317500"/>
        </a:xfrm>
        <a:prstGeom prst="rect">
          <a:avLst/>
        </a:prstGeom>
      </xdr:spPr>
    </xdr:pic>
    <xdr:clientData/>
  </xdr:oneCellAnchor>
  <xdr:oneCellAnchor>
    <xdr:from>
      <xdr:col>6</xdr:col>
      <xdr:colOff>685800</xdr:colOff>
      <xdr:row>38</xdr:row>
      <xdr:rowOff>12700</xdr:rowOff>
    </xdr:from>
    <xdr:ext cx="317500" cy="317500"/>
    <xdr:pic>
      <xdr:nvPicPr>
        <xdr:cNvPr id="147" name="Picture 146">
          <a:hlinkClick xmlns:r="http://schemas.openxmlformats.org/officeDocument/2006/relationships" r:id="rId27"/>
          <a:extLst>
            <a:ext uri="{FF2B5EF4-FFF2-40B4-BE49-F238E27FC236}">
              <a16:creationId xmlns:a16="http://schemas.microsoft.com/office/drawing/2014/main" xmlns="" id="{3A4C6635-5667-DC41-8E52-3C1FAD978A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42600" y="1219200"/>
          <a:ext cx="317500" cy="317500"/>
        </a:xfrm>
        <a:prstGeom prst="rect">
          <a:avLst/>
        </a:prstGeom>
      </xdr:spPr>
    </xdr:pic>
    <xdr:clientData/>
  </xdr:oneCellAnchor>
  <xdr:oneCellAnchor>
    <xdr:from>
      <xdr:col>2</xdr:col>
      <xdr:colOff>381000</xdr:colOff>
      <xdr:row>39</xdr:row>
      <xdr:rowOff>0</xdr:rowOff>
    </xdr:from>
    <xdr:ext cx="317500" cy="317500"/>
    <xdr:pic>
      <xdr:nvPicPr>
        <xdr:cNvPr id="148" name="Picture 147">
          <a:hlinkClick xmlns:r="http://schemas.openxmlformats.org/officeDocument/2006/relationships" r:id="rId126"/>
          <a:extLst>
            <a:ext uri="{FF2B5EF4-FFF2-40B4-BE49-F238E27FC236}">
              <a16:creationId xmlns:a16="http://schemas.microsoft.com/office/drawing/2014/main" xmlns="" id="{2C526DA3-A543-D645-B408-CA227746D2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56200" y="1206500"/>
          <a:ext cx="317500" cy="317500"/>
        </a:xfrm>
        <a:prstGeom prst="rect">
          <a:avLst/>
        </a:prstGeom>
      </xdr:spPr>
    </xdr:pic>
    <xdr:clientData/>
  </xdr:oneCellAnchor>
  <xdr:oneCellAnchor>
    <xdr:from>
      <xdr:col>3</xdr:col>
      <xdr:colOff>520700</xdr:colOff>
      <xdr:row>39</xdr:row>
      <xdr:rowOff>0</xdr:rowOff>
    </xdr:from>
    <xdr:ext cx="317500" cy="317500"/>
    <xdr:pic>
      <xdr:nvPicPr>
        <xdr:cNvPr id="149" name="Picture 148">
          <a:hlinkClick xmlns:r="http://schemas.openxmlformats.org/officeDocument/2006/relationships" r:id="rId127"/>
          <a:extLst>
            <a:ext uri="{FF2B5EF4-FFF2-40B4-BE49-F238E27FC236}">
              <a16:creationId xmlns:a16="http://schemas.microsoft.com/office/drawing/2014/main" xmlns="" id="{03591B60-1E12-E24D-AE46-F7BA49EFAA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53200" y="1206500"/>
          <a:ext cx="317500" cy="317500"/>
        </a:xfrm>
        <a:prstGeom prst="rect">
          <a:avLst/>
        </a:prstGeom>
      </xdr:spPr>
    </xdr:pic>
    <xdr:clientData/>
  </xdr:oneCellAnchor>
  <xdr:oneCellAnchor>
    <xdr:from>
      <xdr:col>4</xdr:col>
      <xdr:colOff>393700</xdr:colOff>
      <xdr:row>39</xdr:row>
      <xdr:rowOff>12700</xdr:rowOff>
    </xdr:from>
    <xdr:ext cx="317500" cy="317500"/>
    <xdr:pic>
      <xdr:nvPicPr>
        <xdr:cNvPr id="150" name="Picture 149">
          <a:hlinkClick xmlns:r="http://schemas.openxmlformats.org/officeDocument/2006/relationships" r:id="rId128"/>
          <a:extLst>
            <a:ext uri="{FF2B5EF4-FFF2-40B4-BE49-F238E27FC236}">
              <a16:creationId xmlns:a16="http://schemas.microsoft.com/office/drawing/2014/main" xmlns="" id="{6502219D-2306-E84C-B743-D9A31801E8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13700" y="1219200"/>
          <a:ext cx="317500" cy="317500"/>
        </a:xfrm>
        <a:prstGeom prst="rect">
          <a:avLst/>
        </a:prstGeom>
      </xdr:spPr>
    </xdr:pic>
    <xdr:clientData/>
  </xdr:oneCellAnchor>
  <xdr:oneCellAnchor>
    <xdr:from>
      <xdr:col>5</xdr:col>
      <xdr:colOff>292100</xdr:colOff>
      <xdr:row>39</xdr:row>
      <xdr:rowOff>0</xdr:rowOff>
    </xdr:from>
    <xdr:ext cx="317500" cy="317500"/>
    <xdr:pic>
      <xdr:nvPicPr>
        <xdr:cNvPr id="151" name="Picture 150">
          <a:hlinkClick xmlns:r="http://schemas.openxmlformats.org/officeDocument/2006/relationships" r:id="rId129"/>
          <a:extLst>
            <a:ext uri="{FF2B5EF4-FFF2-40B4-BE49-F238E27FC236}">
              <a16:creationId xmlns:a16="http://schemas.microsoft.com/office/drawing/2014/main" xmlns="" id="{35BF4597-EA08-914C-8F12-8D044B752C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220200" y="1206500"/>
          <a:ext cx="317500" cy="317500"/>
        </a:xfrm>
        <a:prstGeom prst="rect">
          <a:avLst/>
        </a:prstGeom>
      </xdr:spPr>
    </xdr:pic>
    <xdr:clientData/>
  </xdr:oneCellAnchor>
  <xdr:oneCellAnchor>
    <xdr:from>
      <xdr:col>6</xdr:col>
      <xdr:colOff>685800</xdr:colOff>
      <xdr:row>39</xdr:row>
      <xdr:rowOff>12700</xdr:rowOff>
    </xdr:from>
    <xdr:ext cx="317500" cy="317500"/>
    <xdr:pic>
      <xdr:nvPicPr>
        <xdr:cNvPr id="152" name="Picture 151">
          <a:hlinkClick xmlns:r="http://schemas.openxmlformats.org/officeDocument/2006/relationships" r:id="rId27"/>
          <a:extLst>
            <a:ext uri="{FF2B5EF4-FFF2-40B4-BE49-F238E27FC236}">
              <a16:creationId xmlns:a16="http://schemas.microsoft.com/office/drawing/2014/main" xmlns="" id="{A8632095-3908-8943-8BF1-05D243FA0A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42600" y="1219200"/>
          <a:ext cx="317500" cy="317500"/>
        </a:xfrm>
        <a:prstGeom prst="rect">
          <a:avLst/>
        </a:prstGeom>
      </xdr:spPr>
    </xdr:pic>
    <xdr:clientData/>
  </xdr:oneCellAnchor>
  <xdr:oneCellAnchor>
    <xdr:from>
      <xdr:col>2</xdr:col>
      <xdr:colOff>381000</xdr:colOff>
      <xdr:row>41</xdr:row>
      <xdr:rowOff>0</xdr:rowOff>
    </xdr:from>
    <xdr:ext cx="317500" cy="317500"/>
    <xdr:pic>
      <xdr:nvPicPr>
        <xdr:cNvPr id="153" name="Picture 152">
          <a:hlinkClick xmlns:r="http://schemas.openxmlformats.org/officeDocument/2006/relationships" r:id="rId130"/>
          <a:extLst>
            <a:ext uri="{FF2B5EF4-FFF2-40B4-BE49-F238E27FC236}">
              <a16:creationId xmlns:a16="http://schemas.microsoft.com/office/drawing/2014/main" xmlns="" id="{CF07353C-3867-F84E-B9D3-1D953B3390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56200" y="1206500"/>
          <a:ext cx="317500" cy="317500"/>
        </a:xfrm>
        <a:prstGeom prst="rect">
          <a:avLst/>
        </a:prstGeom>
      </xdr:spPr>
    </xdr:pic>
    <xdr:clientData/>
  </xdr:oneCellAnchor>
  <xdr:oneCellAnchor>
    <xdr:from>
      <xdr:col>3</xdr:col>
      <xdr:colOff>520700</xdr:colOff>
      <xdr:row>41</xdr:row>
      <xdr:rowOff>0</xdr:rowOff>
    </xdr:from>
    <xdr:ext cx="317500" cy="317500"/>
    <xdr:pic>
      <xdr:nvPicPr>
        <xdr:cNvPr id="154" name="Picture 153">
          <a:hlinkClick xmlns:r="http://schemas.openxmlformats.org/officeDocument/2006/relationships" r:id="rId131"/>
          <a:extLst>
            <a:ext uri="{FF2B5EF4-FFF2-40B4-BE49-F238E27FC236}">
              <a16:creationId xmlns:a16="http://schemas.microsoft.com/office/drawing/2014/main" xmlns="" id="{67016E25-64AD-0541-AB1D-D0FD96D67D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53200" y="1206500"/>
          <a:ext cx="317500" cy="317500"/>
        </a:xfrm>
        <a:prstGeom prst="rect">
          <a:avLst/>
        </a:prstGeom>
      </xdr:spPr>
    </xdr:pic>
    <xdr:clientData/>
  </xdr:oneCellAnchor>
  <xdr:oneCellAnchor>
    <xdr:from>
      <xdr:col>4</xdr:col>
      <xdr:colOff>393700</xdr:colOff>
      <xdr:row>41</xdr:row>
      <xdr:rowOff>12700</xdr:rowOff>
    </xdr:from>
    <xdr:ext cx="317500" cy="317500"/>
    <xdr:pic>
      <xdr:nvPicPr>
        <xdr:cNvPr id="155" name="Picture 154">
          <a:hlinkClick xmlns:r="http://schemas.openxmlformats.org/officeDocument/2006/relationships" r:id="rId132"/>
          <a:extLst>
            <a:ext uri="{FF2B5EF4-FFF2-40B4-BE49-F238E27FC236}">
              <a16:creationId xmlns:a16="http://schemas.microsoft.com/office/drawing/2014/main" xmlns="" id="{0D184FA2-48C5-DE4A-8F65-F5C9E20ED0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13700" y="1219200"/>
          <a:ext cx="317500" cy="317500"/>
        </a:xfrm>
        <a:prstGeom prst="rect">
          <a:avLst/>
        </a:prstGeom>
      </xdr:spPr>
    </xdr:pic>
    <xdr:clientData/>
  </xdr:oneCellAnchor>
  <xdr:oneCellAnchor>
    <xdr:from>
      <xdr:col>5</xdr:col>
      <xdr:colOff>292100</xdr:colOff>
      <xdr:row>41</xdr:row>
      <xdr:rowOff>0</xdr:rowOff>
    </xdr:from>
    <xdr:ext cx="317500" cy="317500"/>
    <xdr:pic>
      <xdr:nvPicPr>
        <xdr:cNvPr id="156" name="Picture 155">
          <a:hlinkClick xmlns:r="http://schemas.openxmlformats.org/officeDocument/2006/relationships" r:id="rId133"/>
          <a:extLst>
            <a:ext uri="{FF2B5EF4-FFF2-40B4-BE49-F238E27FC236}">
              <a16:creationId xmlns:a16="http://schemas.microsoft.com/office/drawing/2014/main" xmlns="" id="{201C70C7-1FEE-2F40-BB06-702BAA78A8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220200" y="1206500"/>
          <a:ext cx="317500" cy="317500"/>
        </a:xfrm>
        <a:prstGeom prst="rect">
          <a:avLst/>
        </a:prstGeom>
      </xdr:spPr>
    </xdr:pic>
    <xdr:clientData/>
  </xdr:oneCellAnchor>
  <xdr:oneCellAnchor>
    <xdr:from>
      <xdr:col>6</xdr:col>
      <xdr:colOff>685800</xdr:colOff>
      <xdr:row>41</xdr:row>
      <xdr:rowOff>12700</xdr:rowOff>
    </xdr:from>
    <xdr:ext cx="317500" cy="317500"/>
    <xdr:pic>
      <xdr:nvPicPr>
        <xdr:cNvPr id="157" name="Picture 156">
          <a:hlinkClick xmlns:r="http://schemas.openxmlformats.org/officeDocument/2006/relationships" r:id="rId134"/>
          <a:extLst>
            <a:ext uri="{FF2B5EF4-FFF2-40B4-BE49-F238E27FC236}">
              <a16:creationId xmlns:a16="http://schemas.microsoft.com/office/drawing/2014/main" xmlns="" id="{6651E3EB-30BA-6847-939A-0A4FA8DBB2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42600" y="1219200"/>
          <a:ext cx="317500" cy="317500"/>
        </a:xfrm>
        <a:prstGeom prst="rect">
          <a:avLst/>
        </a:prstGeom>
      </xdr:spPr>
    </xdr:pic>
    <xdr:clientData/>
  </xdr:oneCellAnchor>
  <xdr:oneCellAnchor>
    <xdr:from>
      <xdr:col>2</xdr:col>
      <xdr:colOff>381000</xdr:colOff>
      <xdr:row>42</xdr:row>
      <xdr:rowOff>0</xdr:rowOff>
    </xdr:from>
    <xdr:ext cx="317500" cy="317500"/>
    <xdr:pic>
      <xdr:nvPicPr>
        <xdr:cNvPr id="158" name="Picture 157">
          <a:hlinkClick xmlns:r="http://schemas.openxmlformats.org/officeDocument/2006/relationships" r:id="rId135"/>
          <a:extLst>
            <a:ext uri="{FF2B5EF4-FFF2-40B4-BE49-F238E27FC236}">
              <a16:creationId xmlns:a16="http://schemas.microsoft.com/office/drawing/2014/main" xmlns="" id="{54E53297-E3F7-5D4D-88BD-E4F35DE5C1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56200" y="1206500"/>
          <a:ext cx="317500" cy="317500"/>
        </a:xfrm>
        <a:prstGeom prst="rect">
          <a:avLst/>
        </a:prstGeom>
      </xdr:spPr>
    </xdr:pic>
    <xdr:clientData/>
  </xdr:oneCellAnchor>
  <xdr:oneCellAnchor>
    <xdr:from>
      <xdr:col>3</xdr:col>
      <xdr:colOff>520700</xdr:colOff>
      <xdr:row>42</xdr:row>
      <xdr:rowOff>0</xdr:rowOff>
    </xdr:from>
    <xdr:ext cx="317500" cy="317500"/>
    <xdr:pic>
      <xdr:nvPicPr>
        <xdr:cNvPr id="159" name="Picture 158">
          <a:hlinkClick xmlns:r="http://schemas.openxmlformats.org/officeDocument/2006/relationships" r:id="rId136"/>
          <a:extLst>
            <a:ext uri="{FF2B5EF4-FFF2-40B4-BE49-F238E27FC236}">
              <a16:creationId xmlns:a16="http://schemas.microsoft.com/office/drawing/2014/main" xmlns="" id="{30AB8954-38D8-A044-946C-5B748E2B08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53200" y="1206500"/>
          <a:ext cx="317500" cy="317500"/>
        </a:xfrm>
        <a:prstGeom prst="rect">
          <a:avLst/>
        </a:prstGeom>
      </xdr:spPr>
    </xdr:pic>
    <xdr:clientData/>
  </xdr:oneCellAnchor>
  <xdr:oneCellAnchor>
    <xdr:from>
      <xdr:col>4</xdr:col>
      <xdr:colOff>393700</xdr:colOff>
      <xdr:row>42</xdr:row>
      <xdr:rowOff>12700</xdr:rowOff>
    </xdr:from>
    <xdr:ext cx="317500" cy="317500"/>
    <xdr:pic>
      <xdr:nvPicPr>
        <xdr:cNvPr id="160" name="Picture 159">
          <a:hlinkClick xmlns:r="http://schemas.openxmlformats.org/officeDocument/2006/relationships" r:id="rId137"/>
          <a:extLst>
            <a:ext uri="{FF2B5EF4-FFF2-40B4-BE49-F238E27FC236}">
              <a16:creationId xmlns:a16="http://schemas.microsoft.com/office/drawing/2014/main" xmlns="" id="{DD225A5D-AD94-D143-8305-EE6383447B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13700" y="1219200"/>
          <a:ext cx="317500" cy="317500"/>
        </a:xfrm>
        <a:prstGeom prst="rect">
          <a:avLst/>
        </a:prstGeom>
      </xdr:spPr>
    </xdr:pic>
    <xdr:clientData/>
  </xdr:oneCellAnchor>
  <xdr:oneCellAnchor>
    <xdr:from>
      <xdr:col>5</xdr:col>
      <xdr:colOff>292100</xdr:colOff>
      <xdr:row>42</xdr:row>
      <xdr:rowOff>0</xdr:rowOff>
    </xdr:from>
    <xdr:ext cx="317500" cy="317500"/>
    <xdr:pic>
      <xdr:nvPicPr>
        <xdr:cNvPr id="161" name="Picture 160">
          <a:hlinkClick xmlns:r="http://schemas.openxmlformats.org/officeDocument/2006/relationships" r:id="rId138"/>
          <a:extLst>
            <a:ext uri="{FF2B5EF4-FFF2-40B4-BE49-F238E27FC236}">
              <a16:creationId xmlns:a16="http://schemas.microsoft.com/office/drawing/2014/main" xmlns="" id="{C8B4AF93-7BEF-0C4E-BCFB-B3877C1C00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220200" y="1206500"/>
          <a:ext cx="317500" cy="317500"/>
        </a:xfrm>
        <a:prstGeom prst="rect">
          <a:avLst/>
        </a:prstGeom>
      </xdr:spPr>
    </xdr:pic>
    <xdr:clientData/>
  </xdr:oneCellAnchor>
  <xdr:oneCellAnchor>
    <xdr:from>
      <xdr:col>6</xdr:col>
      <xdr:colOff>685800</xdr:colOff>
      <xdr:row>42</xdr:row>
      <xdr:rowOff>12700</xdr:rowOff>
    </xdr:from>
    <xdr:ext cx="317500" cy="317500"/>
    <xdr:pic>
      <xdr:nvPicPr>
        <xdr:cNvPr id="162" name="Picture 161">
          <a:hlinkClick xmlns:r="http://schemas.openxmlformats.org/officeDocument/2006/relationships" r:id="rId139"/>
          <a:extLst>
            <a:ext uri="{FF2B5EF4-FFF2-40B4-BE49-F238E27FC236}">
              <a16:creationId xmlns:a16="http://schemas.microsoft.com/office/drawing/2014/main" xmlns="" id="{EA015E5F-E56D-4C42-AA13-D2B6E001C3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42600" y="1219200"/>
          <a:ext cx="317500" cy="317500"/>
        </a:xfrm>
        <a:prstGeom prst="rect">
          <a:avLst/>
        </a:prstGeom>
      </xdr:spPr>
    </xdr:pic>
    <xdr:clientData/>
  </xdr:oneCellAnchor>
  <xdr:oneCellAnchor>
    <xdr:from>
      <xdr:col>2</xdr:col>
      <xdr:colOff>381000</xdr:colOff>
      <xdr:row>44</xdr:row>
      <xdr:rowOff>0</xdr:rowOff>
    </xdr:from>
    <xdr:ext cx="317500" cy="317500"/>
    <xdr:pic>
      <xdr:nvPicPr>
        <xdr:cNvPr id="163" name="Picture 162">
          <a:hlinkClick xmlns:r="http://schemas.openxmlformats.org/officeDocument/2006/relationships" r:id="rId140"/>
          <a:extLst>
            <a:ext uri="{FF2B5EF4-FFF2-40B4-BE49-F238E27FC236}">
              <a16:creationId xmlns:a16="http://schemas.microsoft.com/office/drawing/2014/main" xmlns="" id="{D8FF211C-B370-8741-BCF9-2C09F6C06B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56200" y="1206500"/>
          <a:ext cx="317500" cy="317500"/>
        </a:xfrm>
        <a:prstGeom prst="rect">
          <a:avLst/>
        </a:prstGeom>
      </xdr:spPr>
    </xdr:pic>
    <xdr:clientData/>
  </xdr:oneCellAnchor>
  <xdr:oneCellAnchor>
    <xdr:from>
      <xdr:col>3</xdr:col>
      <xdr:colOff>520700</xdr:colOff>
      <xdr:row>44</xdr:row>
      <xdr:rowOff>0</xdr:rowOff>
    </xdr:from>
    <xdr:ext cx="317500" cy="317500"/>
    <xdr:pic>
      <xdr:nvPicPr>
        <xdr:cNvPr id="164" name="Picture 163">
          <a:hlinkClick xmlns:r="http://schemas.openxmlformats.org/officeDocument/2006/relationships" r:id="rId141"/>
          <a:extLst>
            <a:ext uri="{FF2B5EF4-FFF2-40B4-BE49-F238E27FC236}">
              <a16:creationId xmlns:a16="http://schemas.microsoft.com/office/drawing/2014/main" xmlns="" id="{B98AA657-B367-C04D-ACB9-02817F8AF9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53200" y="1206500"/>
          <a:ext cx="317500" cy="317500"/>
        </a:xfrm>
        <a:prstGeom prst="rect">
          <a:avLst/>
        </a:prstGeom>
      </xdr:spPr>
    </xdr:pic>
    <xdr:clientData/>
  </xdr:oneCellAnchor>
  <xdr:oneCellAnchor>
    <xdr:from>
      <xdr:col>4</xdr:col>
      <xdr:colOff>393700</xdr:colOff>
      <xdr:row>44</xdr:row>
      <xdr:rowOff>12700</xdr:rowOff>
    </xdr:from>
    <xdr:ext cx="317500" cy="317500"/>
    <xdr:pic>
      <xdr:nvPicPr>
        <xdr:cNvPr id="165" name="Picture 164">
          <a:hlinkClick xmlns:r="http://schemas.openxmlformats.org/officeDocument/2006/relationships" r:id="rId142"/>
          <a:extLst>
            <a:ext uri="{FF2B5EF4-FFF2-40B4-BE49-F238E27FC236}">
              <a16:creationId xmlns:a16="http://schemas.microsoft.com/office/drawing/2014/main" xmlns="" id="{94F1DFD3-1A8D-5C47-A1E6-70AA505B4B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13700" y="1219200"/>
          <a:ext cx="317500" cy="317500"/>
        </a:xfrm>
        <a:prstGeom prst="rect">
          <a:avLst/>
        </a:prstGeom>
      </xdr:spPr>
    </xdr:pic>
    <xdr:clientData/>
  </xdr:oneCellAnchor>
  <xdr:oneCellAnchor>
    <xdr:from>
      <xdr:col>5</xdr:col>
      <xdr:colOff>292100</xdr:colOff>
      <xdr:row>44</xdr:row>
      <xdr:rowOff>0</xdr:rowOff>
    </xdr:from>
    <xdr:ext cx="317500" cy="317500"/>
    <xdr:pic>
      <xdr:nvPicPr>
        <xdr:cNvPr id="166" name="Picture 165">
          <a:hlinkClick xmlns:r="http://schemas.openxmlformats.org/officeDocument/2006/relationships" r:id="rId143"/>
          <a:extLst>
            <a:ext uri="{FF2B5EF4-FFF2-40B4-BE49-F238E27FC236}">
              <a16:creationId xmlns:a16="http://schemas.microsoft.com/office/drawing/2014/main" xmlns="" id="{AE8AA34A-10C8-A749-87B6-F666D049CA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220200" y="1206500"/>
          <a:ext cx="317500" cy="317500"/>
        </a:xfrm>
        <a:prstGeom prst="rect">
          <a:avLst/>
        </a:prstGeom>
      </xdr:spPr>
    </xdr:pic>
    <xdr:clientData/>
  </xdr:oneCellAnchor>
  <xdr:oneCellAnchor>
    <xdr:from>
      <xdr:col>6</xdr:col>
      <xdr:colOff>685800</xdr:colOff>
      <xdr:row>44</xdr:row>
      <xdr:rowOff>12700</xdr:rowOff>
    </xdr:from>
    <xdr:ext cx="317500" cy="317500"/>
    <xdr:pic>
      <xdr:nvPicPr>
        <xdr:cNvPr id="167" name="Picture 166">
          <a:hlinkClick xmlns:r="http://schemas.openxmlformats.org/officeDocument/2006/relationships" r:id="rId144"/>
          <a:extLst>
            <a:ext uri="{FF2B5EF4-FFF2-40B4-BE49-F238E27FC236}">
              <a16:creationId xmlns:a16="http://schemas.microsoft.com/office/drawing/2014/main" xmlns="" id="{7063CFA8-58FE-F44F-95C9-B8F2CE6AB2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42600" y="1219200"/>
          <a:ext cx="317500" cy="317500"/>
        </a:xfrm>
        <a:prstGeom prst="rect">
          <a:avLst/>
        </a:prstGeom>
      </xdr:spPr>
    </xdr:pic>
    <xdr:clientData/>
  </xdr:oneCellAnchor>
  <xdr:oneCellAnchor>
    <xdr:from>
      <xdr:col>2</xdr:col>
      <xdr:colOff>381000</xdr:colOff>
      <xdr:row>45</xdr:row>
      <xdr:rowOff>0</xdr:rowOff>
    </xdr:from>
    <xdr:ext cx="317500" cy="317500"/>
    <xdr:pic>
      <xdr:nvPicPr>
        <xdr:cNvPr id="168" name="Picture 167">
          <a:hlinkClick xmlns:r="http://schemas.openxmlformats.org/officeDocument/2006/relationships" r:id="rId145"/>
          <a:extLst>
            <a:ext uri="{FF2B5EF4-FFF2-40B4-BE49-F238E27FC236}">
              <a16:creationId xmlns:a16="http://schemas.microsoft.com/office/drawing/2014/main" xmlns="" id="{160B7E48-95F5-914D-8C4D-7F55460074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56200" y="1206500"/>
          <a:ext cx="317500" cy="317500"/>
        </a:xfrm>
        <a:prstGeom prst="rect">
          <a:avLst/>
        </a:prstGeom>
      </xdr:spPr>
    </xdr:pic>
    <xdr:clientData/>
  </xdr:oneCellAnchor>
  <xdr:oneCellAnchor>
    <xdr:from>
      <xdr:col>3</xdr:col>
      <xdr:colOff>520700</xdr:colOff>
      <xdr:row>45</xdr:row>
      <xdr:rowOff>0</xdr:rowOff>
    </xdr:from>
    <xdr:ext cx="317500" cy="317500"/>
    <xdr:pic>
      <xdr:nvPicPr>
        <xdr:cNvPr id="169" name="Picture 168">
          <a:hlinkClick xmlns:r="http://schemas.openxmlformats.org/officeDocument/2006/relationships" r:id="rId146"/>
          <a:extLst>
            <a:ext uri="{FF2B5EF4-FFF2-40B4-BE49-F238E27FC236}">
              <a16:creationId xmlns:a16="http://schemas.microsoft.com/office/drawing/2014/main" xmlns="" id="{68A192F2-BFE8-8948-BBF6-C23E868AB6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53200" y="1206500"/>
          <a:ext cx="317500" cy="317500"/>
        </a:xfrm>
        <a:prstGeom prst="rect">
          <a:avLst/>
        </a:prstGeom>
      </xdr:spPr>
    </xdr:pic>
    <xdr:clientData/>
  </xdr:oneCellAnchor>
  <xdr:oneCellAnchor>
    <xdr:from>
      <xdr:col>4</xdr:col>
      <xdr:colOff>393700</xdr:colOff>
      <xdr:row>45</xdr:row>
      <xdr:rowOff>12700</xdr:rowOff>
    </xdr:from>
    <xdr:ext cx="317500" cy="317500"/>
    <xdr:pic>
      <xdr:nvPicPr>
        <xdr:cNvPr id="170" name="Picture 169">
          <a:hlinkClick xmlns:r="http://schemas.openxmlformats.org/officeDocument/2006/relationships" r:id="rId147"/>
          <a:extLst>
            <a:ext uri="{FF2B5EF4-FFF2-40B4-BE49-F238E27FC236}">
              <a16:creationId xmlns:a16="http://schemas.microsoft.com/office/drawing/2014/main" xmlns="" id="{06BA7B8E-304D-FE47-A55B-2C325A0247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13700" y="1219200"/>
          <a:ext cx="317500" cy="317500"/>
        </a:xfrm>
        <a:prstGeom prst="rect">
          <a:avLst/>
        </a:prstGeom>
      </xdr:spPr>
    </xdr:pic>
    <xdr:clientData/>
  </xdr:oneCellAnchor>
  <xdr:oneCellAnchor>
    <xdr:from>
      <xdr:col>5</xdr:col>
      <xdr:colOff>292100</xdr:colOff>
      <xdr:row>45</xdr:row>
      <xdr:rowOff>0</xdr:rowOff>
    </xdr:from>
    <xdr:ext cx="317500" cy="317500"/>
    <xdr:pic>
      <xdr:nvPicPr>
        <xdr:cNvPr id="171" name="Picture 170">
          <a:hlinkClick xmlns:r="http://schemas.openxmlformats.org/officeDocument/2006/relationships" r:id="rId148"/>
          <a:extLst>
            <a:ext uri="{FF2B5EF4-FFF2-40B4-BE49-F238E27FC236}">
              <a16:creationId xmlns:a16="http://schemas.microsoft.com/office/drawing/2014/main" xmlns="" id="{8AE42A52-A510-C044-834E-FFC00EC285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220200" y="1206500"/>
          <a:ext cx="317500" cy="317500"/>
        </a:xfrm>
        <a:prstGeom prst="rect">
          <a:avLst/>
        </a:prstGeom>
      </xdr:spPr>
    </xdr:pic>
    <xdr:clientData/>
  </xdr:oneCellAnchor>
  <xdr:oneCellAnchor>
    <xdr:from>
      <xdr:col>6</xdr:col>
      <xdr:colOff>685800</xdr:colOff>
      <xdr:row>45</xdr:row>
      <xdr:rowOff>12700</xdr:rowOff>
    </xdr:from>
    <xdr:ext cx="317500" cy="317500"/>
    <xdr:pic>
      <xdr:nvPicPr>
        <xdr:cNvPr id="172" name="Picture 171">
          <a:hlinkClick xmlns:r="http://schemas.openxmlformats.org/officeDocument/2006/relationships" r:id="rId149"/>
          <a:extLst>
            <a:ext uri="{FF2B5EF4-FFF2-40B4-BE49-F238E27FC236}">
              <a16:creationId xmlns:a16="http://schemas.microsoft.com/office/drawing/2014/main" xmlns="" id="{8C63233F-AC6B-5E4C-9D88-1AF4D8C348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42600" y="1219200"/>
          <a:ext cx="317500" cy="317500"/>
        </a:xfrm>
        <a:prstGeom prst="rect">
          <a:avLst/>
        </a:prstGeom>
      </xdr:spPr>
    </xdr:pic>
    <xdr:clientData/>
  </xdr:oneCellAnchor>
  <xdr:oneCellAnchor>
    <xdr:from>
      <xdr:col>2</xdr:col>
      <xdr:colOff>381000</xdr:colOff>
      <xdr:row>46</xdr:row>
      <xdr:rowOff>0</xdr:rowOff>
    </xdr:from>
    <xdr:ext cx="317500" cy="317500"/>
    <xdr:pic>
      <xdr:nvPicPr>
        <xdr:cNvPr id="173" name="Picture 172">
          <a:hlinkClick xmlns:r="http://schemas.openxmlformats.org/officeDocument/2006/relationships" r:id="rId150"/>
          <a:extLst>
            <a:ext uri="{FF2B5EF4-FFF2-40B4-BE49-F238E27FC236}">
              <a16:creationId xmlns:a16="http://schemas.microsoft.com/office/drawing/2014/main" xmlns="" id="{F7412DEA-2C6B-414E-B32C-601B76D0C3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56200" y="1206500"/>
          <a:ext cx="317500" cy="317500"/>
        </a:xfrm>
        <a:prstGeom prst="rect">
          <a:avLst/>
        </a:prstGeom>
      </xdr:spPr>
    </xdr:pic>
    <xdr:clientData/>
  </xdr:oneCellAnchor>
  <xdr:oneCellAnchor>
    <xdr:from>
      <xdr:col>3</xdr:col>
      <xdr:colOff>520700</xdr:colOff>
      <xdr:row>46</xdr:row>
      <xdr:rowOff>0</xdr:rowOff>
    </xdr:from>
    <xdr:ext cx="317500" cy="317500"/>
    <xdr:pic>
      <xdr:nvPicPr>
        <xdr:cNvPr id="174" name="Picture 173">
          <a:hlinkClick xmlns:r="http://schemas.openxmlformats.org/officeDocument/2006/relationships" r:id="rId27"/>
          <a:extLst>
            <a:ext uri="{FF2B5EF4-FFF2-40B4-BE49-F238E27FC236}">
              <a16:creationId xmlns:a16="http://schemas.microsoft.com/office/drawing/2014/main" xmlns="" id="{CE01D52F-9C43-AC41-B3ED-191E6C5284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53200" y="1206500"/>
          <a:ext cx="317500" cy="317500"/>
        </a:xfrm>
        <a:prstGeom prst="rect">
          <a:avLst/>
        </a:prstGeom>
      </xdr:spPr>
    </xdr:pic>
    <xdr:clientData/>
  </xdr:oneCellAnchor>
  <xdr:oneCellAnchor>
    <xdr:from>
      <xdr:col>4</xdr:col>
      <xdr:colOff>393700</xdr:colOff>
      <xdr:row>46</xdr:row>
      <xdr:rowOff>12700</xdr:rowOff>
    </xdr:from>
    <xdr:ext cx="317500" cy="317500"/>
    <xdr:pic>
      <xdr:nvPicPr>
        <xdr:cNvPr id="175" name="Picture 174">
          <a:hlinkClick xmlns:r="http://schemas.openxmlformats.org/officeDocument/2006/relationships" r:id="rId27"/>
          <a:extLst>
            <a:ext uri="{FF2B5EF4-FFF2-40B4-BE49-F238E27FC236}">
              <a16:creationId xmlns:a16="http://schemas.microsoft.com/office/drawing/2014/main" xmlns="" id="{8D29817A-B65D-1D46-B526-555B6E96F4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13700" y="1219200"/>
          <a:ext cx="317500" cy="317500"/>
        </a:xfrm>
        <a:prstGeom prst="rect">
          <a:avLst/>
        </a:prstGeom>
      </xdr:spPr>
    </xdr:pic>
    <xdr:clientData/>
  </xdr:oneCellAnchor>
  <xdr:oneCellAnchor>
    <xdr:from>
      <xdr:col>5</xdr:col>
      <xdr:colOff>292100</xdr:colOff>
      <xdr:row>46</xdr:row>
      <xdr:rowOff>0</xdr:rowOff>
    </xdr:from>
    <xdr:ext cx="317500" cy="317500"/>
    <xdr:pic>
      <xdr:nvPicPr>
        <xdr:cNvPr id="176" name="Picture 175">
          <a:hlinkClick xmlns:r="http://schemas.openxmlformats.org/officeDocument/2006/relationships" r:id="rId27"/>
          <a:extLst>
            <a:ext uri="{FF2B5EF4-FFF2-40B4-BE49-F238E27FC236}">
              <a16:creationId xmlns:a16="http://schemas.microsoft.com/office/drawing/2014/main" xmlns="" id="{AF9ADBA2-5354-1B46-B7C1-37E3FA5988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220200" y="1206500"/>
          <a:ext cx="317500" cy="317500"/>
        </a:xfrm>
        <a:prstGeom prst="rect">
          <a:avLst/>
        </a:prstGeom>
      </xdr:spPr>
    </xdr:pic>
    <xdr:clientData/>
  </xdr:oneCellAnchor>
  <xdr:oneCellAnchor>
    <xdr:from>
      <xdr:col>6</xdr:col>
      <xdr:colOff>685800</xdr:colOff>
      <xdr:row>46</xdr:row>
      <xdr:rowOff>12700</xdr:rowOff>
    </xdr:from>
    <xdr:ext cx="317500" cy="317500"/>
    <xdr:pic>
      <xdr:nvPicPr>
        <xdr:cNvPr id="177" name="Picture 176">
          <a:hlinkClick xmlns:r="http://schemas.openxmlformats.org/officeDocument/2006/relationships" r:id="rId27"/>
          <a:extLst>
            <a:ext uri="{FF2B5EF4-FFF2-40B4-BE49-F238E27FC236}">
              <a16:creationId xmlns:a16="http://schemas.microsoft.com/office/drawing/2014/main" xmlns="" id="{88ABD6B5-F8B0-004C-9F51-60D4589346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42600" y="1219200"/>
          <a:ext cx="317500" cy="317500"/>
        </a:xfrm>
        <a:prstGeom prst="rect">
          <a:avLst/>
        </a:prstGeom>
      </xdr:spPr>
    </xdr:pic>
    <xdr:clientData/>
  </xdr:oneCellAnchor>
  <xdr:oneCellAnchor>
    <xdr:from>
      <xdr:col>2</xdr:col>
      <xdr:colOff>381000</xdr:colOff>
      <xdr:row>47</xdr:row>
      <xdr:rowOff>0</xdr:rowOff>
    </xdr:from>
    <xdr:ext cx="317500" cy="317500"/>
    <xdr:pic>
      <xdr:nvPicPr>
        <xdr:cNvPr id="178" name="Picture 177">
          <a:hlinkClick xmlns:r="http://schemas.openxmlformats.org/officeDocument/2006/relationships" r:id="rId151"/>
          <a:extLst>
            <a:ext uri="{FF2B5EF4-FFF2-40B4-BE49-F238E27FC236}">
              <a16:creationId xmlns:a16="http://schemas.microsoft.com/office/drawing/2014/main" xmlns="" id="{74092A19-BA26-F04B-835A-60DDD9BBB0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56200" y="1206500"/>
          <a:ext cx="317500" cy="317500"/>
        </a:xfrm>
        <a:prstGeom prst="rect">
          <a:avLst/>
        </a:prstGeom>
      </xdr:spPr>
    </xdr:pic>
    <xdr:clientData/>
  </xdr:oneCellAnchor>
  <xdr:oneCellAnchor>
    <xdr:from>
      <xdr:col>3</xdr:col>
      <xdr:colOff>520700</xdr:colOff>
      <xdr:row>47</xdr:row>
      <xdr:rowOff>0</xdr:rowOff>
    </xdr:from>
    <xdr:ext cx="317500" cy="317500"/>
    <xdr:pic>
      <xdr:nvPicPr>
        <xdr:cNvPr id="179" name="Picture 178">
          <a:hlinkClick xmlns:r="http://schemas.openxmlformats.org/officeDocument/2006/relationships" r:id="rId152"/>
          <a:extLst>
            <a:ext uri="{FF2B5EF4-FFF2-40B4-BE49-F238E27FC236}">
              <a16:creationId xmlns:a16="http://schemas.microsoft.com/office/drawing/2014/main" xmlns="" id="{B924DA15-50EA-124F-BCAC-5899079F05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53200" y="1206500"/>
          <a:ext cx="317500" cy="317500"/>
        </a:xfrm>
        <a:prstGeom prst="rect">
          <a:avLst/>
        </a:prstGeom>
      </xdr:spPr>
    </xdr:pic>
    <xdr:clientData/>
  </xdr:oneCellAnchor>
  <xdr:oneCellAnchor>
    <xdr:from>
      <xdr:col>4</xdr:col>
      <xdr:colOff>393700</xdr:colOff>
      <xdr:row>47</xdr:row>
      <xdr:rowOff>12700</xdr:rowOff>
    </xdr:from>
    <xdr:ext cx="317500" cy="317500"/>
    <xdr:pic>
      <xdr:nvPicPr>
        <xdr:cNvPr id="180" name="Picture 179">
          <a:hlinkClick xmlns:r="http://schemas.openxmlformats.org/officeDocument/2006/relationships" r:id="rId153"/>
          <a:extLst>
            <a:ext uri="{FF2B5EF4-FFF2-40B4-BE49-F238E27FC236}">
              <a16:creationId xmlns:a16="http://schemas.microsoft.com/office/drawing/2014/main" xmlns="" id="{C77EBD3B-8753-EF4F-A9A6-6D8112C39A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13700" y="1219200"/>
          <a:ext cx="317500" cy="317500"/>
        </a:xfrm>
        <a:prstGeom prst="rect">
          <a:avLst/>
        </a:prstGeom>
      </xdr:spPr>
    </xdr:pic>
    <xdr:clientData/>
  </xdr:oneCellAnchor>
  <xdr:oneCellAnchor>
    <xdr:from>
      <xdr:col>5</xdr:col>
      <xdr:colOff>292100</xdr:colOff>
      <xdr:row>47</xdr:row>
      <xdr:rowOff>0</xdr:rowOff>
    </xdr:from>
    <xdr:ext cx="317500" cy="317500"/>
    <xdr:pic>
      <xdr:nvPicPr>
        <xdr:cNvPr id="181" name="Picture 180">
          <a:hlinkClick xmlns:r="http://schemas.openxmlformats.org/officeDocument/2006/relationships" r:id="rId154"/>
          <a:extLst>
            <a:ext uri="{FF2B5EF4-FFF2-40B4-BE49-F238E27FC236}">
              <a16:creationId xmlns:a16="http://schemas.microsoft.com/office/drawing/2014/main" xmlns="" id="{3A2E147F-F0CB-974D-97ED-658F2F9DA2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220200" y="1206500"/>
          <a:ext cx="317500" cy="317500"/>
        </a:xfrm>
        <a:prstGeom prst="rect">
          <a:avLst/>
        </a:prstGeom>
      </xdr:spPr>
    </xdr:pic>
    <xdr:clientData/>
  </xdr:oneCellAnchor>
  <xdr:oneCellAnchor>
    <xdr:from>
      <xdr:col>6</xdr:col>
      <xdr:colOff>685800</xdr:colOff>
      <xdr:row>47</xdr:row>
      <xdr:rowOff>12700</xdr:rowOff>
    </xdr:from>
    <xdr:ext cx="317500" cy="317500"/>
    <xdr:pic>
      <xdr:nvPicPr>
        <xdr:cNvPr id="182" name="Picture 181">
          <a:hlinkClick xmlns:r="http://schemas.openxmlformats.org/officeDocument/2006/relationships" r:id="rId155"/>
          <a:extLst>
            <a:ext uri="{FF2B5EF4-FFF2-40B4-BE49-F238E27FC236}">
              <a16:creationId xmlns:a16="http://schemas.microsoft.com/office/drawing/2014/main" xmlns="" id="{8978A53D-0C32-9845-BC0F-B481DC7B21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42600" y="1219200"/>
          <a:ext cx="317500" cy="317500"/>
        </a:xfrm>
        <a:prstGeom prst="rect">
          <a:avLst/>
        </a:prstGeom>
      </xdr:spPr>
    </xdr:pic>
    <xdr:clientData/>
  </xdr:oneCellAnchor>
  <xdr:oneCellAnchor>
    <xdr:from>
      <xdr:col>2</xdr:col>
      <xdr:colOff>381000</xdr:colOff>
      <xdr:row>48</xdr:row>
      <xdr:rowOff>0</xdr:rowOff>
    </xdr:from>
    <xdr:ext cx="317500" cy="317500"/>
    <xdr:pic>
      <xdr:nvPicPr>
        <xdr:cNvPr id="183" name="Picture 182">
          <a:hlinkClick xmlns:r="http://schemas.openxmlformats.org/officeDocument/2006/relationships" r:id="rId156"/>
          <a:extLst>
            <a:ext uri="{FF2B5EF4-FFF2-40B4-BE49-F238E27FC236}">
              <a16:creationId xmlns:a16="http://schemas.microsoft.com/office/drawing/2014/main" xmlns="" id="{E8B58970-71BA-F044-9532-F416A8067D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56200" y="1206500"/>
          <a:ext cx="317500" cy="317500"/>
        </a:xfrm>
        <a:prstGeom prst="rect">
          <a:avLst/>
        </a:prstGeom>
      </xdr:spPr>
    </xdr:pic>
    <xdr:clientData/>
  </xdr:oneCellAnchor>
  <xdr:oneCellAnchor>
    <xdr:from>
      <xdr:col>3</xdr:col>
      <xdr:colOff>520700</xdr:colOff>
      <xdr:row>48</xdr:row>
      <xdr:rowOff>0</xdr:rowOff>
    </xdr:from>
    <xdr:ext cx="317500" cy="317500"/>
    <xdr:pic>
      <xdr:nvPicPr>
        <xdr:cNvPr id="184" name="Picture 183">
          <a:hlinkClick xmlns:r="http://schemas.openxmlformats.org/officeDocument/2006/relationships" r:id="rId157"/>
          <a:extLst>
            <a:ext uri="{FF2B5EF4-FFF2-40B4-BE49-F238E27FC236}">
              <a16:creationId xmlns:a16="http://schemas.microsoft.com/office/drawing/2014/main" xmlns="" id="{6202C2E1-0868-044D-9CF9-CD86676273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53200" y="1206500"/>
          <a:ext cx="317500" cy="317500"/>
        </a:xfrm>
        <a:prstGeom prst="rect">
          <a:avLst/>
        </a:prstGeom>
      </xdr:spPr>
    </xdr:pic>
    <xdr:clientData/>
  </xdr:oneCellAnchor>
  <xdr:oneCellAnchor>
    <xdr:from>
      <xdr:col>4</xdr:col>
      <xdr:colOff>393700</xdr:colOff>
      <xdr:row>48</xdr:row>
      <xdr:rowOff>12700</xdr:rowOff>
    </xdr:from>
    <xdr:ext cx="317500" cy="317500"/>
    <xdr:pic>
      <xdr:nvPicPr>
        <xdr:cNvPr id="185" name="Picture 184">
          <a:hlinkClick xmlns:r="http://schemas.openxmlformats.org/officeDocument/2006/relationships" r:id="rId158"/>
          <a:extLst>
            <a:ext uri="{FF2B5EF4-FFF2-40B4-BE49-F238E27FC236}">
              <a16:creationId xmlns:a16="http://schemas.microsoft.com/office/drawing/2014/main" xmlns="" id="{3D8214E0-918D-684B-87B8-71E429B209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13700" y="1219200"/>
          <a:ext cx="317500" cy="317500"/>
        </a:xfrm>
        <a:prstGeom prst="rect">
          <a:avLst/>
        </a:prstGeom>
      </xdr:spPr>
    </xdr:pic>
    <xdr:clientData/>
  </xdr:oneCellAnchor>
  <xdr:oneCellAnchor>
    <xdr:from>
      <xdr:col>5</xdr:col>
      <xdr:colOff>292100</xdr:colOff>
      <xdr:row>48</xdr:row>
      <xdr:rowOff>0</xdr:rowOff>
    </xdr:from>
    <xdr:ext cx="317500" cy="317500"/>
    <xdr:pic>
      <xdr:nvPicPr>
        <xdr:cNvPr id="186" name="Picture 185">
          <a:hlinkClick xmlns:r="http://schemas.openxmlformats.org/officeDocument/2006/relationships" r:id="rId159"/>
          <a:extLst>
            <a:ext uri="{FF2B5EF4-FFF2-40B4-BE49-F238E27FC236}">
              <a16:creationId xmlns:a16="http://schemas.microsoft.com/office/drawing/2014/main" xmlns="" id="{DA68786D-D66B-A340-8506-DB6BE651EF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220200" y="1206500"/>
          <a:ext cx="317500" cy="317500"/>
        </a:xfrm>
        <a:prstGeom prst="rect">
          <a:avLst/>
        </a:prstGeom>
      </xdr:spPr>
    </xdr:pic>
    <xdr:clientData/>
  </xdr:oneCellAnchor>
  <xdr:oneCellAnchor>
    <xdr:from>
      <xdr:col>6</xdr:col>
      <xdr:colOff>685800</xdr:colOff>
      <xdr:row>48</xdr:row>
      <xdr:rowOff>12700</xdr:rowOff>
    </xdr:from>
    <xdr:ext cx="317500" cy="317500"/>
    <xdr:pic>
      <xdr:nvPicPr>
        <xdr:cNvPr id="187" name="Picture 186">
          <a:hlinkClick xmlns:r="http://schemas.openxmlformats.org/officeDocument/2006/relationships" r:id="rId160"/>
          <a:extLst>
            <a:ext uri="{FF2B5EF4-FFF2-40B4-BE49-F238E27FC236}">
              <a16:creationId xmlns:a16="http://schemas.microsoft.com/office/drawing/2014/main" xmlns="" id="{8E6135EC-F866-1140-AD0B-754EDC9B94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42600" y="1219200"/>
          <a:ext cx="317500" cy="317500"/>
        </a:xfrm>
        <a:prstGeom prst="rect">
          <a:avLst/>
        </a:prstGeom>
      </xdr:spPr>
    </xdr:pic>
    <xdr:clientData/>
  </xdr:oneCellAnchor>
  <xdr:oneCellAnchor>
    <xdr:from>
      <xdr:col>2</xdr:col>
      <xdr:colOff>381000</xdr:colOff>
      <xdr:row>49</xdr:row>
      <xdr:rowOff>0</xdr:rowOff>
    </xdr:from>
    <xdr:ext cx="317500" cy="317500"/>
    <xdr:pic>
      <xdr:nvPicPr>
        <xdr:cNvPr id="188" name="Picture 187">
          <a:hlinkClick xmlns:r="http://schemas.openxmlformats.org/officeDocument/2006/relationships" r:id="rId161"/>
          <a:extLst>
            <a:ext uri="{FF2B5EF4-FFF2-40B4-BE49-F238E27FC236}">
              <a16:creationId xmlns:a16="http://schemas.microsoft.com/office/drawing/2014/main" xmlns="" id="{10A9C3FD-FEAE-3347-B331-BCFFC36FB4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56200" y="1206500"/>
          <a:ext cx="317500" cy="317500"/>
        </a:xfrm>
        <a:prstGeom prst="rect">
          <a:avLst/>
        </a:prstGeom>
      </xdr:spPr>
    </xdr:pic>
    <xdr:clientData/>
  </xdr:oneCellAnchor>
  <xdr:oneCellAnchor>
    <xdr:from>
      <xdr:col>3</xdr:col>
      <xdr:colOff>520700</xdr:colOff>
      <xdr:row>49</xdr:row>
      <xdr:rowOff>0</xdr:rowOff>
    </xdr:from>
    <xdr:ext cx="317500" cy="317500"/>
    <xdr:pic>
      <xdr:nvPicPr>
        <xdr:cNvPr id="189" name="Picture 188">
          <a:hlinkClick xmlns:r="http://schemas.openxmlformats.org/officeDocument/2006/relationships" r:id="rId27"/>
          <a:extLst>
            <a:ext uri="{FF2B5EF4-FFF2-40B4-BE49-F238E27FC236}">
              <a16:creationId xmlns:a16="http://schemas.microsoft.com/office/drawing/2014/main" xmlns="" id="{A5680307-82C0-5C45-A8C0-68714BDD9D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53200" y="1206500"/>
          <a:ext cx="317500" cy="317500"/>
        </a:xfrm>
        <a:prstGeom prst="rect">
          <a:avLst/>
        </a:prstGeom>
      </xdr:spPr>
    </xdr:pic>
    <xdr:clientData/>
  </xdr:oneCellAnchor>
  <xdr:oneCellAnchor>
    <xdr:from>
      <xdr:col>4</xdr:col>
      <xdr:colOff>393700</xdr:colOff>
      <xdr:row>49</xdr:row>
      <xdr:rowOff>12700</xdr:rowOff>
    </xdr:from>
    <xdr:ext cx="317500" cy="317500"/>
    <xdr:pic>
      <xdr:nvPicPr>
        <xdr:cNvPr id="190" name="Picture 189">
          <a:hlinkClick xmlns:r="http://schemas.openxmlformats.org/officeDocument/2006/relationships" r:id="rId27"/>
          <a:extLst>
            <a:ext uri="{FF2B5EF4-FFF2-40B4-BE49-F238E27FC236}">
              <a16:creationId xmlns:a16="http://schemas.microsoft.com/office/drawing/2014/main" xmlns="" id="{6E04F409-DC3A-FB49-8F47-9B62F8AE90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13700" y="1219200"/>
          <a:ext cx="317500" cy="317500"/>
        </a:xfrm>
        <a:prstGeom prst="rect">
          <a:avLst/>
        </a:prstGeom>
      </xdr:spPr>
    </xdr:pic>
    <xdr:clientData/>
  </xdr:oneCellAnchor>
  <xdr:oneCellAnchor>
    <xdr:from>
      <xdr:col>5</xdr:col>
      <xdr:colOff>292100</xdr:colOff>
      <xdr:row>49</xdr:row>
      <xdr:rowOff>0</xdr:rowOff>
    </xdr:from>
    <xdr:ext cx="317500" cy="317500"/>
    <xdr:pic>
      <xdr:nvPicPr>
        <xdr:cNvPr id="191" name="Picture 190">
          <a:hlinkClick xmlns:r="http://schemas.openxmlformats.org/officeDocument/2006/relationships" r:id="rId27"/>
          <a:extLst>
            <a:ext uri="{FF2B5EF4-FFF2-40B4-BE49-F238E27FC236}">
              <a16:creationId xmlns:a16="http://schemas.microsoft.com/office/drawing/2014/main" xmlns="" id="{5E4D1712-8C84-DE4F-B5A4-1EEC628C1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220200" y="1206500"/>
          <a:ext cx="317500" cy="317500"/>
        </a:xfrm>
        <a:prstGeom prst="rect">
          <a:avLst/>
        </a:prstGeom>
      </xdr:spPr>
    </xdr:pic>
    <xdr:clientData/>
  </xdr:oneCellAnchor>
  <xdr:oneCellAnchor>
    <xdr:from>
      <xdr:col>6</xdr:col>
      <xdr:colOff>685800</xdr:colOff>
      <xdr:row>49</xdr:row>
      <xdr:rowOff>12700</xdr:rowOff>
    </xdr:from>
    <xdr:ext cx="317500" cy="317500"/>
    <xdr:pic>
      <xdr:nvPicPr>
        <xdr:cNvPr id="192" name="Picture 191">
          <a:hlinkClick xmlns:r="http://schemas.openxmlformats.org/officeDocument/2006/relationships" r:id="rId27"/>
          <a:extLst>
            <a:ext uri="{FF2B5EF4-FFF2-40B4-BE49-F238E27FC236}">
              <a16:creationId xmlns:a16="http://schemas.microsoft.com/office/drawing/2014/main" xmlns="" id="{A1245C21-0B69-B74D-809A-945C366BD3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42600" y="1219200"/>
          <a:ext cx="317500" cy="317500"/>
        </a:xfrm>
        <a:prstGeom prst="rect">
          <a:avLst/>
        </a:prstGeom>
      </xdr:spPr>
    </xdr:pic>
    <xdr:clientData/>
  </xdr:oneCellAnchor>
  <xdr:oneCellAnchor>
    <xdr:from>
      <xdr:col>2</xdr:col>
      <xdr:colOff>381000</xdr:colOff>
      <xdr:row>51</xdr:row>
      <xdr:rowOff>0</xdr:rowOff>
    </xdr:from>
    <xdr:ext cx="317500" cy="317500"/>
    <xdr:pic>
      <xdr:nvPicPr>
        <xdr:cNvPr id="193" name="Picture 192">
          <a:hlinkClick xmlns:r="http://schemas.openxmlformats.org/officeDocument/2006/relationships" r:id="rId162"/>
          <a:extLst>
            <a:ext uri="{FF2B5EF4-FFF2-40B4-BE49-F238E27FC236}">
              <a16:creationId xmlns:a16="http://schemas.microsoft.com/office/drawing/2014/main" xmlns="" id="{427D3A92-22E2-1D41-BA8E-2706650151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56200" y="1206500"/>
          <a:ext cx="317500" cy="317500"/>
        </a:xfrm>
        <a:prstGeom prst="rect">
          <a:avLst/>
        </a:prstGeom>
      </xdr:spPr>
    </xdr:pic>
    <xdr:clientData/>
  </xdr:oneCellAnchor>
  <xdr:oneCellAnchor>
    <xdr:from>
      <xdr:col>3</xdr:col>
      <xdr:colOff>520700</xdr:colOff>
      <xdr:row>51</xdr:row>
      <xdr:rowOff>0</xdr:rowOff>
    </xdr:from>
    <xdr:ext cx="317500" cy="317500"/>
    <xdr:pic>
      <xdr:nvPicPr>
        <xdr:cNvPr id="194" name="Picture 193">
          <a:hlinkClick xmlns:r="http://schemas.openxmlformats.org/officeDocument/2006/relationships" r:id="rId163"/>
          <a:extLst>
            <a:ext uri="{FF2B5EF4-FFF2-40B4-BE49-F238E27FC236}">
              <a16:creationId xmlns:a16="http://schemas.microsoft.com/office/drawing/2014/main" xmlns="" id="{6F292B5C-6544-F541-9DDA-1494F5D35F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53200" y="1206500"/>
          <a:ext cx="317500" cy="317500"/>
        </a:xfrm>
        <a:prstGeom prst="rect">
          <a:avLst/>
        </a:prstGeom>
      </xdr:spPr>
    </xdr:pic>
    <xdr:clientData/>
  </xdr:oneCellAnchor>
  <xdr:oneCellAnchor>
    <xdr:from>
      <xdr:col>4</xdr:col>
      <xdr:colOff>393700</xdr:colOff>
      <xdr:row>51</xdr:row>
      <xdr:rowOff>12700</xdr:rowOff>
    </xdr:from>
    <xdr:ext cx="317500" cy="317500"/>
    <xdr:pic>
      <xdr:nvPicPr>
        <xdr:cNvPr id="195" name="Picture 194">
          <a:hlinkClick xmlns:r="http://schemas.openxmlformats.org/officeDocument/2006/relationships" r:id="rId164"/>
          <a:extLst>
            <a:ext uri="{FF2B5EF4-FFF2-40B4-BE49-F238E27FC236}">
              <a16:creationId xmlns:a16="http://schemas.microsoft.com/office/drawing/2014/main" xmlns="" id="{50C7840C-B22A-2C4B-B13E-7D410BEE6F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13700" y="1219200"/>
          <a:ext cx="317500" cy="317500"/>
        </a:xfrm>
        <a:prstGeom prst="rect">
          <a:avLst/>
        </a:prstGeom>
      </xdr:spPr>
    </xdr:pic>
    <xdr:clientData/>
  </xdr:oneCellAnchor>
  <xdr:oneCellAnchor>
    <xdr:from>
      <xdr:col>5</xdr:col>
      <xdr:colOff>292100</xdr:colOff>
      <xdr:row>51</xdr:row>
      <xdr:rowOff>0</xdr:rowOff>
    </xdr:from>
    <xdr:ext cx="317500" cy="317500"/>
    <xdr:pic>
      <xdr:nvPicPr>
        <xdr:cNvPr id="196" name="Picture 195">
          <a:hlinkClick xmlns:r="http://schemas.openxmlformats.org/officeDocument/2006/relationships" r:id="rId165"/>
          <a:extLst>
            <a:ext uri="{FF2B5EF4-FFF2-40B4-BE49-F238E27FC236}">
              <a16:creationId xmlns:a16="http://schemas.microsoft.com/office/drawing/2014/main" xmlns="" id="{A08B000C-A3DA-4A43-A27E-1B4C6ED53B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220200" y="1206500"/>
          <a:ext cx="317500" cy="317500"/>
        </a:xfrm>
        <a:prstGeom prst="rect">
          <a:avLst/>
        </a:prstGeom>
      </xdr:spPr>
    </xdr:pic>
    <xdr:clientData/>
  </xdr:oneCellAnchor>
  <xdr:oneCellAnchor>
    <xdr:from>
      <xdr:col>6</xdr:col>
      <xdr:colOff>685800</xdr:colOff>
      <xdr:row>51</xdr:row>
      <xdr:rowOff>12700</xdr:rowOff>
    </xdr:from>
    <xdr:ext cx="317500" cy="317500"/>
    <xdr:pic>
      <xdr:nvPicPr>
        <xdr:cNvPr id="197" name="Picture 196">
          <a:hlinkClick xmlns:r="http://schemas.openxmlformats.org/officeDocument/2006/relationships" r:id="rId166"/>
          <a:extLst>
            <a:ext uri="{FF2B5EF4-FFF2-40B4-BE49-F238E27FC236}">
              <a16:creationId xmlns:a16="http://schemas.microsoft.com/office/drawing/2014/main" xmlns="" id="{8856A9CD-BD18-E347-BC31-7A1CF947E3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42600" y="1219200"/>
          <a:ext cx="317500" cy="317500"/>
        </a:xfrm>
        <a:prstGeom prst="rect">
          <a:avLst/>
        </a:prstGeom>
      </xdr:spPr>
    </xdr:pic>
    <xdr:clientData/>
  </xdr:oneCellAnchor>
  <xdr:oneCellAnchor>
    <xdr:from>
      <xdr:col>2</xdr:col>
      <xdr:colOff>381000</xdr:colOff>
      <xdr:row>52</xdr:row>
      <xdr:rowOff>0</xdr:rowOff>
    </xdr:from>
    <xdr:ext cx="317500" cy="317500"/>
    <xdr:pic>
      <xdr:nvPicPr>
        <xdr:cNvPr id="198" name="Picture 197">
          <a:hlinkClick xmlns:r="http://schemas.openxmlformats.org/officeDocument/2006/relationships" r:id="rId167"/>
          <a:extLst>
            <a:ext uri="{FF2B5EF4-FFF2-40B4-BE49-F238E27FC236}">
              <a16:creationId xmlns:a16="http://schemas.microsoft.com/office/drawing/2014/main" xmlns="" id="{6C803A6E-A474-8E43-A5F4-16BBBC0388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56200" y="1206500"/>
          <a:ext cx="317500" cy="317500"/>
        </a:xfrm>
        <a:prstGeom prst="rect">
          <a:avLst/>
        </a:prstGeom>
      </xdr:spPr>
    </xdr:pic>
    <xdr:clientData/>
  </xdr:oneCellAnchor>
  <xdr:oneCellAnchor>
    <xdr:from>
      <xdr:col>3</xdr:col>
      <xdr:colOff>520700</xdr:colOff>
      <xdr:row>52</xdr:row>
      <xdr:rowOff>0</xdr:rowOff>
    </xdr:from>
    <xdr:ext cx="317500" cy="317500"/>
    <xdr:pic>
      <xdr:nvPicPr>
        <xdr:cNvPr id="199" name="Picture 198">
          <a:hlinkClick xmlns:r="http://schemas.openxmlformats.org/officeDocument/2006/relationships" r:id="rId168"/>
          <a:extLst>
            <a:ext uri="{FF2B5EF4-FFF2-40B4-BE49-F238E27FC236}">
              <a16:creationId xmlns:a16="http://schemas.microsoft.com/office/drawing/2014/main" xmlns="" id="{48F8A91A-E289-FD43-8FF9-264D15D821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53200" y="1206500"/>
          <a:ext cx="317500" cy="317500"/>
        </a:xfrm>
        <a:prstGeom prst="rect">
          <a:avLst/>
        </a:prstGeom>
      </xdr:spPr>
    </xdr:pic>
    <xdr:clientData/>
  </xdr:oneCellAnchor>
  <xdr:oneCellAnchor>
    <xdr:from>
      <xdr:col>4</xdr:col>
      <xdr:colOff>393700</xdr:colOff>
      <xdr:row>52</xdr:row>
      <xdr:rowOff>12700</xdr:rowOff>
    </xdr:from>
    <xdr:ext cx="317500" cy="317500"/>
    <xdr:pic>
      <xdr:nvPicPr>
        <xdr:cNvPr id="200" name="Picture 199">
          <a:hlinkClick xmlns:r="http://schemas.openxmlformats.org/officeDocument/2006/relationships" r:id="rId169"/>
          <a:extLst>
            <a:ext uri="{FF2B5EF4-FFF2-40B4-BE49-F238E27FC236}">
              <a16:creationId xmlns:a16="http://schemas.microsoft.com/office/drawing/2014/main" xmlns="" id="{F1ED127D-2D85-3049-89A9-0FBE215EF3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13700" y="1219200"/>
          <a:ext cx="317500" cy="317500"/>
        </a:xfrm>
        <a:prstGeom prst="rect">
          <a:avLst/>
        </a:prstGeom>
      </xdr:spPr>
    </xdr:pic>
    <xdr:clientData/>
  </xdr:oneCellAnchor>
  <xdr:oneCellAnchor>
    <xdr:from>
      <xdr:col>5</xdr:col>
      <xdr:colOff>292100</xdr:colOff>
      <xdr:row>52</xdr:row>
      <xdr:rowOff>0</xdr:rowOff>
    </xdr:from>
    <xdr:ext cx="317500" cy="317500"/>
    <xdr:pic>
      <xdr:nvPicPr>
        <xdr:cNvPr id="201" name="Picture 200">
          <a:hlinkClick xmlns:r="http://schemas.openxmlformats.org/officeDocument/2006/relationships" r:id="rId170"/>
          <a:extLst>
            <a:ext uri="{FF2B5EF4-FFF2-40B4-BE49-F238E27FC236}">
              <a16:creationId xmlns:a16="http://schemas.microsoft.com/office/drawing/2014/main" xmlns="" id="{B3DBB0AE-2D3B-794B-930C-B5B54784FB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220200" y="1206500"/>
          <a:ext cx="317500" cy="317500"/>
        </a:xfrm>
        <a:prstGeom prst="rect">
          <a:avLst/>
        </a:prstGeom>
      </xdr:spPr>
    </xdr:pic>
    <xdr:clientData/>
  </xdr:oneCellAnchor>
  <xdr:oneCellAnchor>
    <xdr:from>
      <xdr:col>6</xdr:col>
      <xdr:colOff>685800</xdr:colOff>
      <xdr:row>52</xdr:row>
      <xdr:rowOff>12700</xdr:rowOff>
    </xdr:from>
    <xdr:ext cx="317500" cy="317500"/>
    <xdr:pic>
      <xdr:nvPicPr>
        <xdr:cNvPr id="202" name="Picture 201">
          <a:hlinkClick xmlns:r="http://schemas.openxmlformats.org/officeDocument/2006/relationships" r:id="rId171"/>
          <a:extLst>
            <a:ext uri="{FF2B5EF4-FFF2-40B4-BE49-F238E27FC236}">
              <a16:creationId xmlns:a16="http://schemas.microsoft.com/office/drawing/2014/main" xmlns="" id="{18568A38-F7D9-0841-B59B-C0DDB6A7B8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42600" y="1219200"/>
          <a:ext cx="317500" cy="317500"/>
        </a:xfrm>
        <a:prstGeom prst="rect">
          <a:avLst/>
        </a:prstGeom>
      </xdr:spPr>
    </xdr:pic>
    <xdr:clientData/>
  </xdr:oneCellAnchor>
  <xdr:oneCellAnchor>
    <xdr:from>
      <xdr:col>2</xdr:col>
      <xdr:colOff>381000</xdr:colOff>
      <xdr:row>53</xdr:row>
      <xdr:rowOff>0</xdr:rowOff>
    </xdr:from>
    <xdr:ext cx="317500" cy="317500"/>
    <xdr:pic>
      <xdr:nvPicPr>
        <xdr:cNvPr id="203" name="Picture 202">
          <a:hlinkClick xmlns:r="http://schemas.openxmlformats.org/officeDocument/2006/relationships" r:id="rId172"/>
          <a:extLst>
            <a:ext uri="{FF2B5EF4-FFF2-40B4-BE49-F238E27FC236}">
              <a16:creationId xmlns:a16="http://schemas.microsoft.com/office/drawing/2014/main" xmlns="" id="{3D52C464-2318-6242-80A1-C2D0FEDB15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56200" y="1206500"/>
          <a:ext cx="317500" cy="317500"/>
        </a:xfrm>
        <a:prstGeom prst="rect">
          <a:avLst/>
        </a:prstGeom>
      </xdr:spPr>
    </xdr:pic>
    <xdr:clientData/>
  </xdr:oneCellAnchor>
  <xdr:oneCellAnchor>
    <xdr:from>
      <xdr:col>3</xdr:col>
      <xdr:colOff>520700</xdr:colOff>
      <xdr:row>53</xdr:row>
      <xdr:rowOff>0</xdr:rowOff>
    </xdr:from>
    <xdr:ext cx="317500" cy="317500"/>
    <xdr:pic>
      <xdr:nvPicPr>
        <xdr:cNvPr id="204" name="Picture 203">
          <a:hlinkClick xmlns:r="http://schemas.openxmlformats.org/officeDocument/2006/relationships" r:id="rId27"/>
          <a:extLst>
            <a:ext uri="{FF2B5EF4-FFF2-40B4-BE49-F238E27FC236}">
              <a16:creationId xmlns:a16="http://schemas.microsoft.com/office/drawing/2014/main" xmlns="" id="{50134A96-5A7E-0240-A3F0-39DC17CBE9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53200" y="1206500"/>
          <a:ext cx="317500" cy="317500"/>
        </a:xfrm>
        <a:prstGeom prst="rect">
          <a:avLst/>
        </a:prstGeom>
      </xdr:spPr>
    </xdr:pic>
    <xdr:clientData/>
  </xdr:oneCellAnchor>
  <xdr:oneCellAnchor>
    <xdr:from>
      <xdr:col>4</xdr:col>
      <xdr:colOff>393700</xdr:colOff>
      <xdr:row>53</xdr:row>
      <xdr:rowOff>12700</xdr:rowOff>
    </xdr:from>
    <xdr:ext cx="317500" cy="317500"/>
    <xdr:pic>
      <xdr:nvPicPr>
        <xdr:cNvPr id="205" name="Picture 204">
          <a:hlinkClick xmlns:r="http://schemas.openxmlformats.org/officeDocument/2006/relationships" r:id="rId27"/>
          <a:extLst>
            <a:ext uri="{FF2B5EF4-FFF2-40B4-BE49-F238E27FC236}">
              <a16:creationId xmlns:a16="http://schemas.microsoft.com/office/drawing/2014/main" xmlns="" id="{BA73814F-B087-AD4D-8153-09D637BA2F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13700" y="1219200"/>
          <a:ext cx="317500" cy="317500"/>
        </a:xfrm>
        <a:prstGeom prst="rect">
          <a:avLst/>
        </a:prstGeom>
      </xdr:spPr>
    </xdr:pic>
    <xdr:clientData/>
  </xdr:oneCellAnchor>
  <xdr:oneCellAnchor>
    <xdr:from>
      <xdr:col>5</xdr:col>
      <xdr:colOff>292100</xdr:colOff>
      <xdr:row>53</xdr:row>
      <xdr:rowOff>0</xdr:rowOff>
    </xdr:from>
    <xdr:ext cx="317500" cy="317500"/>
    <xdr:pic>
      <xdr:nvPicPr>
        <xdr:cNvPr id="206" name="Picture 205">
          <a:hlinkClick xmlns:r="http://schemas.openxmlformats.org/officeDocument/2006/relationships" r:id="rId27"/>
          <a:extLst>
            <a:ext uri="{FF2B5EF4-FFF2-40B4-BE49-F238E27FC236}">
              <a16:creationId xmlns:a16="http://schemas.microsoft.com/office/drawing/2014/main" xmlns="" id="{4392A57D-8FB2-5C4A-A6AA-3C1D9E3290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220200" y="1206500"/>
          <a:ext cx="317500" cy="317500"/>
        </a:xfrm>
        <a:prstGeom prst="rect">
          <a:avLst/>
        </a:prstGeom>
      </xdr:spPr>
    </xdr:pic>
    <xdr:clientData/>
  </xdr:oneCellAnchor>
  <xdr:oneCellAnchor>
    <xdr:from>
      <xdr:col>6</xdr:col>
      <xdr:colOff>685800</xdr:colOff>
      <xdr:row>53</xdr:row>
      <xdr:rowOff>12700</xdr:rowOff>
    </xdr:from>
    <xdr:ext cx="317500" cy="317500"/>
    <xdr:pic>
      <xdr:nvPicPr>
        <xdr:cNvPr id="207" name="Picture 206">
          <a:hlinkClick xmlns:r="http://schemas.openxmlformats.org/officeDocument/2006/relationships" r:id="rId27"/>
          <a:extLst>
            <a:ext uri="{FF2B5EF4-FFF2-40B4-BE49-F238E27FC236}">
              <a16:creationId xmlns:a16="http://schemas.microsoft.com/office/drawing/2014/main" xmlns="" id="{622FC31E-D142-894F-B0FD-2186CC983D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42600" y="1219200"/>
          <a:ext cx="317500" cy="317500"/>
        </a:xfrm>
        <a:prstGeom prst="rect">
          <a:avLst/>
        </a:prstGeom>
      </xdr:spPr>
    </xdr:pic>
    <xdr:clientData/>
  </xdr:oneCellAnchor>
  <xdr:oneCellAnchor>
    <xdr:from>
      <xdr:col>2</xdr:col>
      <xdr:colOff>381000</xdr:colOff>
      <xdr:row>54</xdr:row>
      <xdr:rowOff>0</xdr:rowOff>
    </xdr:from>
    <xdr:ext cx="317500" cy="317500"/>
    <xdr:pic>
      <xdr:nvPicPr>
        <xdr:cNvPr id="208" name="Picture 207">
          <a:hlinkClick xmlns:r="http://schemas.openxmlformats.org/officeDocument/2006/relationships" r:id="rId173"/>
          <a:extLst>
            <a:ext uri="{FF2B5EF4-FFF2-40B4-BE49-F238E27FC236}">
              <a16:creationId xmlns:a16="http://schemas.microsoft.com/office/drawing/2014/main" xmlns="" id="{3A1500E5-793A-4C4B-B279-F4C55FBCE8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56200" y="1206500"/>
          <a:ext cx="317500" cy="317500"/>
        </a:xfrm>
        <a:prstGeom prst="rect">
          <a:avLst/>
        </a:prstGeom>
      </xdr:spPr>
    </xdr:pic>
    <xdr:clientData/>
  </xdr:oneCellAnchor>
  <xdr:oneCellAnchor>
    <xdr:from>
      <xdr:col>3</xdr:col>
      <xdr:colOff>520700</xdr:colOff>
      <xdr:row>54</xdr:row>
      <xdr:rowOff>0</xdr:rowOff>
    </xdr:from>
    <xdr:ext cx="317500" cy="317500"/>
    <xdr:pic>
      <xdr:nvPicPr>
        <xdr:cNvPr id="209" name="Picture 208">
          <a:hlinkClick xmlns:r="http://schemas.openxmlformats.org/officeDocument/2006/relationships" r:id="rId168"/>
          <a:extLst>
            <a:ext uri="{FF2B5EF4-FFF2-40B4-BE49-F238E27FC236}">
              <a16:creationId xmlns:a16="http://schemas.microsoft.com/office/drawing/2014/main" xmlns="" id="{81FAF0AF-648B-0740-B8B9-EB7FC3A1BA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53200" y="1206500"/>
          <a:ext cx="317500" cy="317500"/>
        </a:xfrm>
        <a:prstGeom prst="rect">
          <a:avLst/>
        </a:prstGeom>
      </xdr:spPr>
    </xdr:pic>
    <xdr:clientData/>
  </xdr:oneCellAnchor>
  <xdr:oneCellAnchor>
    <xdr:from>
      <xdr:col>4</xdr:col>
      <xdr:colOff>393700</xdr:colOff>
      <xdr:row>54</xdr:row>
      <xdr:rowOff>12700</xdr:rowOff>
    </xdr:from>
    <xdr:ext cx="317500" cy="317500"/>
    <xdr:pic>
      <xdr:nvPicPr>
        <xdr:cNvPr id="210" name="Picture 209">
          <a:hlinkClick xmlns:r="http://schemas.openxmlformats.org/officeDocument/2006/relationships" r:id="rId169"/>
          <a:extLst>
            <a:ext uri="{FF2B5EF4-FFF2-40B4-BE49-F238E27FC236}">
              <a16:creationId xmlns:a16="http://schemas.microsoft.com/office/drawing/2014/main" xmlns="" id="{F717343B-937F-8E4D-9E36-E578E2FD22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13700" y="1219200"/>
          <a:ext cx="317500" cy="317500"/>
        </a:xfrm>
        <a:prstGeom prst="rect">
          <a:avLst/>
        </a:prstGeom>
      </xdr:spPr>
    </xdr:pic>
    <xdr:clientData/>
  </xdr:oneCellAnchor>
  <xdr:oneCellAnchor>
    <xdr:from>
      <xdr:col>5</xdr:col>
      <xdr:colOff>292100</xdr:colOff>
      <xdr:row>54</xdr:row>
      <xdr:rowOff>0</xdr:rowOff>
    </xdr:from>
    <xdr:ext cx="317500" cy="317500"/>
    <xdr:pic>
      <xdr:nvPicPr>
        <xdr:cNvPr id="211" name="Picture 210">
          <a:hlinkClick xmlns:r="http://schemas.openxmlformats.org/officeDocument/2006/relationships" r:id="rId170"/>
          <a:extLst>
            <a:ext uri="{FF2B5EF4-FFF2-40B4-BE49-F238E27FC236}">
              <a16:creationId xmlns:a16="http://schemas.microsoft.com/office/drawing/2014/main" xmlns="" id="{B86C7936-A566-124E-9FFA-AE26E4E876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220200" y="1206500"/>
          <a:ext cx="317500" cy="317500"/>
        </a:xfrm>
        <a:prstGeom prst="rect">
          <a:avLst/>
        </a:prstGeom>
      </xdr:spPr>
    </xdr:pic>
    <xdr:clientData/>
  </xdr:oneCellAnchor>
  <xdr:oneCellAnchor>
    <xdr:from>
      <xdr:col>6</xdr:col>
      <xdr:colOff>685800</xdr:colOff>
      <xdr:row>54</xdr:row>
      <xdr:rowOff>12700</xdr:rowOff>
    </xdr:from>
    <xdr:ext cx="317500" cy="317500"/>
    <xdr:pic>
      <xdr:nvPicPr>
        <xdr:cNvPr id="212" name="Picture 211">
          <a:hlinkClick xmlns:r="http://schemas.openxmlformats.org/officeDocument/2006/relationships" r:id="rId174"/>
          <a:extLst>
            <a:ext uri="{FF2B5EF4-FFF2-40B4-BE49-F238E27FC236}">
              <a16:creationId xmlns:a16="http://schemas.microsoft.com/office/drawing/2014/main" xmlns="" id="{68080229-259B-5942-9C96-BB21B293A0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42600" y="1219200"/>
          <a:ext cx="317500" cy="317500"/>
        </a:xfrm>
        <a:prstGeom prst="rect">
          <a:avLst/>
        </a:prstGeom>
      </xdr:spPr>
    </xdr:pic>
    <xdr:clientData/>
  </xdr:oneCellAnchor>
  <xdr:oneCellAnchor>
    <xdr:from>
      <xdr:col>2</xdr:col>
      <xdr:colOff>381000</xdr:colOff>
      <xdr:row>55</xdr:row>
      <xdr:rowOff>0</xdr:rowOff>
    </xdr:from>
    <xdr:ext cx="317500" cy="317500"/>
    <xdr:pic>
      <xdr:nvPicPr>
        <xdr:cNvPr id="213" name="Picture 212">
          <a:hlinkClick xmlns:r="http://schemas.openxmlformats.org/officeDocument/2006/relationships" r:id="rId175"/>
          <a:extLst>
            <a:ext uri="{FF2B5EF4-FFF2-40B4-BE49-F238E27FC236}">
              <a16:creationId xmlns:a16="http://schemas.microsoft.com/office/drawing/2014/main" xmlns="" id="{55878CCF-9BF4-2D4D-ACA7-421BB58ABE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56200" y="1206500"/>
          <a:ext cx="317500" cy="317500"/>
        </a:xfrm>
        <a:prstGeom prst="rect">
          <a:avLst/>
        </a:prstGeom>
      </xdr:spPr>
    </xdr:pic>
    <xdr:clientData/>
  </xdr:oneCellAnchor>
  <xdr:oneCellAnchor>
    <xdr:from>
      <xdr:col>3</xdr:col>
      <xdr:colOff>520700</xdr:colOff>
      <xdr:row>55</xdr:row>
      <xdr:rowOff>0</xdr:rowOff>
    </xdr:from>
    <xdr:ext cx="317500" cy="317500"/>
    <xdr:pic>
      <xdr:nvPicPr>
        <xdr:cNvPr id="214" name="Picture 213">
          <a:hlinkClick xmlns:r="http://schemas.openxmlformats.org/officeDocument/2006/relationships" r:id="rId27"/>
          <a:extLst>
            <a:ext uri="{FF2B5EF4-FFF2-40B4-BE49-F238E27FC236}">
              <a16:creationId xmlns:a16="http://schemas.microsoft.com/office/drawing/2014/main" xmlns="" id="{1795CF59-E4AC-8944-A27C-4435A162AF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53200" y="1206500"/>
          <a:ext cx="317500" cy="317500"/>
        </a:xfrm>
        <a:prstGeom prst="rect">
          <a:avLst/>
        </a:prstGeom>
      </xdr:spPr>
    </xdr:pic>
    <xdr:clientData/>
  </xdr:oneCellAnchor>
  <xdr:oneCellAnchor>
    <xdr:from>
      <xdr:col>4</xdr:col>
      <xdr:colOff>393700</xdr:colOff>
      <xdr:row>55</xdr:row>
      <xdr:rowOff>12700</xdr:rowOff>
    </xdr:from>
    <xdr:ext cx="317500" cy="317500"/>
    <xdr:pic>
      <xdr:nvPicPr>
        <xdr:cNvPr id="215" name="Picture 214">
          <a:hlinkClick xmlns:r="http://schemas.openxmlformats.org/officeDocument/2006/relationships" r:id="rId27"/>
          <a:extLst>
            <a:ext uri="{FF2B5EF4-FFF2-40B4-BE49-F238E27FC236}">
              <a16:creationId xmlns:a16="http://schemas.microsoft.com/office/drawing/2014/main" xmlns="" id="{AC34DC75-6F52-794B-8BD0-28E0AE8E39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13700" y="1219200"/>
          <a:ext cx="317500" cy="317500"/>
        </a:xfrm>
        <a:prstGeom prst="rect">
          <a:avLst/>
        </a:prstGeom>
      </xdr:spPr>
    </xdr:pic>
    <xdr:clientData/>
  </xdr:oneCellAnchor>
  <xdr:oneCellAnchor>
    <xdr:from>
      <xdr:col>5</xdr:col>
      <xdr:colOff>292100</xdr:colOff>
      <xdr:row>55</xdr:row>
      <xdr:rowOff>0</xdr:rowOff>
    </xdr:from>
    <xdr:ext cx="317500" cy="317500"/>
    <xdr:pic>
      <xdr:nvPicPr>
        <xdr:cNvPr id="216" name="Picture 215">
          <a:hlinkClick xmlns:r="http://schemas.openxmlformats.org/officeDocument/2006/relationships" r:id="rId27"/>
          <a:extLst>
            <a:ext uri="{FF2B5EF4-FFF2-40B4-BE49-F238E27FC236}">
              <a16:creationId xmlns:a16="http://schemas.microsoft.com/office/drawing/2014/main" xmlns="" id="{ABE88B73-77C2-3F43-B8B3-5ABC468284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220200" y="1206500"/>
          <a:ext cx="317500" cy="317500"/>
        </a:xfrm>
        <a:prstGeom prst="rect">
          <a:avLst/>
        </a:prstGeom>
      </xdr:spPr>
    </xdr:pic>
    <xdr:clientData/>
  </xdr:oneCellAnchor>
  <xdr:oneCellAnchor>
    <xdr:from>
      <xdr:col>6</xdr:col>
      <xdr:colOff>685800</xdr:colOff>
      <xdr:row>55</xdr:row>
      <xdr:rowOff>12700</xdr:rowOff>
    </xdr:from>
    <xdr:ext cx="317500" cy="317500"/>
    <xdr:pic>
      <xdr:nvPicPr>
        <xdr:cNvPr id="217" name="Picture 216">
          <a:hlinkClick xmlns:r="http://schemas.openxmlformats.org/officeDocument/2006/relationships" r:id="rId27"/>
          <a:extLst>
            <a:ext uri="{FF2B5EF4-FFF2-40B4-BE49-F238E27FC236}">
              <a16:creationId xmlns:a16="http://schemas.microsoft.com/office/drawing/2014/main" xmlns="" id="{2A987034-24AD-3E40-A44E-2ED66A3FFF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42600" y="1219200"/>
          <a:ext cx="317500" cy="317500"/>
        </a:xfrm>
        <a:prstGeom prst="rect">
          <a:avLst/>
        </a:prstGeom>
      </xdr:spPr>
    </xdr:pic>
    <xdr:clientData/>
  </xdr:oneCellAnchor>
  <xdr:oneCellAnchor>
    <xdr:from>
      <xdr:col>2</xdr:col>
      <xdr:colOff>381000</xdr:colOff>
      <xdr:row>56</xdr:row>
      <xdr:rowOff>0</xdr:rowOff>
    </xdr:from>
    <xdr:ext cx="317500" cy="317500"/>
    <xdr:pic>
      <xdr:nvPicPr>
        <xdr:cNvPr id="218" name="Picture 217">
          <a:hlinkClick xmlns:r="http://schemas.openxmlformats.org/officeDocument/2006/relationships" r:id="rId176"/>
          <a:extLst>
            <a:ext uri="{FF2B5EF4-FFF2-40B4-BE49-F238E27FC236}">
              <a16:creationId xmlns:a16="http://schemas.microsoft.com/office/drawing/2014/main" xmlns="" id="{E84F5683-705F-CD46-9597-542AC303FF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56200" y="1206500"/>
          <a:ext cx="317500" cy="317500"/>
        </a:xfrm>
        <a:prstGeom prst="rect">
          <a:avLst/>
        </a:prstGeom>
      </xdr:spPr>
    </xdr:pic>
    <xdr:clientData/>
  </xdr:oneCellAnchor>
  <xdr:oneCellAnchor>
    <xdr:from>
      <xdr:col>3</xdr:col>
      <xdr:colOff>520700</xdr:colOff>
      <xdr:row>56</xdr:row>
      <xdr:rowOff>0</xdr:rowOff>
    </xdr:from>
    <xdr:ext cx="317500" cy="317500"/>
    <xdr:pic>
      <xdr:nvPicPr>
        <xdr:cNvPr id="219" name="Picture 218">
          <a:hlinkClick xmlns:r="http://schemas.openxmlformats.org/officeDocument/2006/relationships" r:id="rId177"/>
          <a:extLst>
            <a:ext uri="{FF2B5EF4-FFF2-40B4-BE49-F238E27FC236}">
              <a16:creationId xmlns:a16="http://schemas.microsoft.com/office/drawing/2014/main" xmlns="" id="{C8EA6B17-0E8D-7040-A3AB-91EAB1AC41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53200" y="1206500"/>
          <a:ext cx="317500" cy="317500"/>
        </a:xfrm>
        <a:prstGeom prst="rect">
          <a:avLst/>
        </a:prstGeom>
      </xdr:spPr>
    </xdr:pic>
    <xdr:clientData/>
  </xdr:oneCellAnchor>
  <xdr:oneCellAnchor>
    <xdr:from>
      <xdr:col>4</xdr:col>
      <xdr:colOff>393700</xdr:colOff>
      <xdr:row>56</xdr:row>
      <xdr:rowOff>12700</xdr:rowOff>
    </xdr:from>
    <xdr:ext cx="317500" cy="317500"/>
    <xdr:pic>
      <xdr:nvPicPr>
        <xdr:cNvPr id="220" name="Picture 219">
          <a:hlinkClick xmlns:r="http://schemas.openxmlformats.org/officeDocument/2006/relationships" r:id="rId178"/>
          <a:extLst>
            <a:ext uri="{FF2B5EF4-FFF2-40B4-BE49-F238E27FC236}">
              <a16:creationId xmlns:a16="http://schemas.microsoft.com/office/drawing/2014/main" xmlns="" id="{F5A36336-3586-5648-8A53-5A0BFA8742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13700" y="1219200"/>
          <a:ext cx="317500" cy="317500"/>
        </a:xfrm>
        <a:prstGeom prst="rect">
          <a:avLst/>
        </a:prstGeom>
      </xdr:spPr>
    </xdr:pic>
    <xdr:clientData/>
  </xdr:oneCellAnchor>
  <xdr:oneCellAnchor>
    <xdr:from>
      <xdr:col>5</xdr:col>
      <xdr:colOff>292100</xdr:colOff>
      <xdr:row>56</xdr:row>
      <xdr:rowOff>0</xdr:rowOff>
    </xdr:from>
    <xdr:ext cx="317500" cy="317500"/>
    <xdr:pic>
      <xdr:nvPicPr>
        <xdr:cNvPr id="221" name="Picture 220">
          <a:hlinkClick xmlns:r="http://schemas.openxmlformats.org/officeDocument/2006/relationships" r:id="rId179"/>
          <a:extLst>
            <a:ext uri="{FF2B5EF4-FFF2-40B4-BE49-F238E27FC236}">
              <a16:creationId xmlns:a16="http://schemas.microsoft.com/office/drawing/2014/main" xmlns="" id="{BFB5F94E-D329-3F44-86B5-FA69F47888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220200" y="1206500"/>
          <a:ext cx="317500" cy="317500"/>
        </a:xfrm>
        <a:prstGeom prst="rect">
          <a:avLst/>
        </a:prstGeom>
      </xdr:spPr>
    </xdr:pic>
    <xdr:clientData/>
  </xdr:oneCellAnchor>
  <xdr:oneCellAnchor>
    <xdr:from>
      <xdr:col>6</xdr:col>
      <xdr:colOff>685800</xdr:colOff>
      <xdr:row>56</xdr:row>
      <xdr:rowOff>12700</xdr:rowOff>
    </xdr:from>
    <xdr:ext cx="317500" cy="317500"/>
    <xdr:pic>
      <xdr:nvPicPr>
        <xdr:cNvPr id="222" name="Picture 221">
          <a:hlinkClick xmlns:r="http://schemas.openxmlformats.org/officeDocument/2006/relationships" r:id="rId180"/>
          <a:extLst>
            <a:ext uri="{FF2B5EF4-FFF2-40B4-BE49-F238E27FC236}">
              <a16:creationId xmlns:a16="http://schemas.microsoft.com/office/drawing/2014/main" xmlns="" id="{2AACCD4D-9C86-9040-BCB2-E5314A8CF9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42600" y="1219200"/>
          <a:ext cx="317500" cy="317500"/>
        </a:xfrm>
        <a:prstGeom prst="rect">
          <a:avLst/>
        </a:prstGeom>
      </xdr:spPr>
    </xdr:pic>
    <xdr:clientData/>
  </xdr:oneCellAnchor>
  <xdr:oneCellAnchor>
    <xdr:from>
      <xdr:col>2</xdr:col>
      <xdr:colOff>381000</xdr:colOff>
      <xdr:row>57</xdr:row>
      <xdr:rowOff>0</xdr:rowOff>
    </xdr:from>
    <xdr:ext cx="317500" cy="317500"/>
    <xdr:pic>
      <xdr:nvPicPr>
        <xdr:cNvPr id="223" name="Picture 222">
          <a:hlinkClick xmlns:r="http://schemas.openxmlformats.org/officeDocument/2006/relationships" r:id="rId181"/>
          <a:extLst>
            <a:ext uri="{FF2B5EF4-FFF2-40B4-BE49-F238E27FC236}">
              <a16:creationId xmlns:a16="http://schemas.microsoft.com/office/drawing/2014/main" xmlns="" id="{B4A902CA-CF34-CB44-BDD1-5C6F71094A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56200" y="1206500"/>
          <a:ext cx="317500" cy="317500"/>
        </a:xfrm>
        <a:prstGeom prst="rect">
          <a:avLst/>
        </a:prstGeom>
      </xdr:spPr>
    </xdr:pic>
    <xdr:clientData/>
  </xdr:oneCellAnchor>
  <xdr:oneCellAnchor>
    <xdr:from>
      <xdr:col>3</xdr:col>
      <xdr:colOff>520700</xdr:colOff>
      <xdr:row>57</xdr:row>
      <xdr:rowOff>0</xdr:rowOff>
    </xdr:from>
    <xdr:ext cx="317500" cy="317500"/>
    <xdr:pic>
      <xdr:nvPicPr>
        <xdr:cNvPr id="224" name="Picture 223">
          <a:hlinkClick xmlns:r="http://schemas.openxmlformats.org/officeDocument/2006/relationships" r:id="rId27"/>
          <a:extLst>
            <a:ext uri="{FF2B5EF4-FFF2-40B4-BE49-F238E27FC236}">
              <a16:creationId xmlns:a16="http://schemas.microsoft.com/office/drawing/2014/main" xmlns="" id="{87392456-5197-5E4F-AA97-A4A88FE9D5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53200" y="1206500"/>
          <a:ext cx="317500" cy="317500"/>
        </a:xfrm>
        <a:prstGeom prst="rect">
          <a:avLst/>
        </a:prstGeom>
      </xdr:spPr>
    </xdr:pic>
    <xdr:clientData/>
  </xdr:oneCellAnchor>
  <xdr:oneCellAnchor>
    <xdr:from>
      <xdr:col>4</xdr:col>
      <xdr:colOff>393700</xdr:colOff>
      <xdr:row>57</xdr:row>
      <xdr:rowOff>12700</xdr:rowOff>
    </xdr:from>
    <xdr:ext cx="317500" cy="317500"/>
    <xdr:pic>
      <xdr:nvPicPr>
        <xdr:cNvPr id="225" name="Picture 224">
          <a:hlinkClick xmlns:r="http://schemas.openxmlformats.org/officeDocument/2006/relationships" r:id="rId27"/>
          <a:extLst>
            <a:ext uri="{FF2B5EF4-FFF2-40B4-BE49-F238E27FC236}">
              <a16:creationId xmlns:a16="http://schemas.microsoft.com/office/drawing/2014/main" xmlns="" id="{4190CB3C-BBEF-E845-9B17-AC5A3B9363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13700" y="1219200"/>
          <a:ext cx="317500" cy="317500"/>
        </a:xfrm>
        <a:prstGeom prst="rect">
          <a:avLst/>
        </a:prstGeom>
      </xdr:spPr>
    </xdr:pic>
    <xdr:clientData/>
  </xdr:oneCellAnchor>
  <xdr:oneCellAnchor>
    <xdr:from>
      <xdr:col>5</xdr:col>
      <xdr:colOff>292100</xdr:colOff>
      <xdr:row>57</xdr:row>
      <xdr:rowOff>0</xdr:rowOff>
    </xdr:from>
    <xdr:ext cx="317500" cy="317500"/>
    <xdr:pic>
      <xdr:nvPicPr>
        <xdr:cNvPr id="226" name="Picture 225">
          <a:hlinkClick xmlns:r="http://schemas.openxmlformats.org/officeDocument/2006/relationships" r:id="rId27"/>
          <a:extLst>
            <a:ext uri="{FF2B5EF4-FFF2-40B4-BE49-F238E27FC236}">
              <a16:creationId xmlns:a16="http://schemas.microsoft.com/office/drawing/2014/main" xmlns="" id="{5D6163A4-B70E-3842-B3D8-D8C5F8B96A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220200" y="1206500"/>
          <a:ext cx="317500" cy="317500"/>
        </a:xfrm>
        <a:prstGeom prst="rect">
          <a:avLst/>
        </a:prstGeom>
      </xdr:spPr>
    </xdr:pic>
    <xdr:clientData/>
  </xdr:oneCellAnchor>
  <xdr:oneCellAnchor>
    <xdr:from>
      <xdr:col>6</xdr:col>
      <xdr:colOff>685800</xdr:colOff>
      <xdr:row>57</xdr:row>
      <xdr:rowOff>12700</xdr:rowOff>
    </xdr:from>
    <xdr:ext cx="317500" cy="317500"/>
    <xdr:pic>
      <xdr:nvPicPr>
        <xdr:cNvPr id="227" name="Picture 226">
          <a:hlinkClick xmlns:r="http://schemas.openxmlformats.org/officeDocument/2006/relationships" r:id="rId27"/>
          <a:extLst>
            <a:ext uri="{FF2B5EF4-FFF2-40B4-BE49-F238E27FC236}">
              <a16:creationId xmlns:a16="http://schemas.microsoft.com/office/drawing/2014/main" xmlns="" id="{C767C81E-2FC8-E24D-8FD9-9F9F4F97A6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42600" y="1219200"/>
          <a:ext cx="317500" cy="317500"/>
        </a:xfrm>
        <a:prstGeom prst="rect">
          <a:avLst/>
        </a:prstGeom>
      </xdr:spPr>
    </xdr:pic>
    <xdr:clientData/>
  </xdr:oneCellAnchor>
  <xdr:oneCellAnchor>
    <xdr:from>
      <xdr:col>2</xdr:col>
      <xdr:colOff>381000</xdr:colOff>
      <xdr:row>58</xdr:row>
      <xdr:rowOff>0</xdr:rowOff>
    </xdr:from>
    <xdr:ext cx="317500" cy="317500"/>
    <xdr:pic>
      <xdr:nvPicPr>
        <xdr:cNvPr id="228" name="Picture 227">
          <a:hlinkClick xmlns:r="http://schemas.openxmlformats.org/officeDocument/2006/relationships" r:id="rId182"/>
          <a:extLst>
            <a:ext uri="{FF2B5EF4-FFF2-40B4-BE49-F238E27FC236}">
              <a16:creationId xmlns:a16="http://schemas.microsoft.com/office/drawing/2014/main" xmlns="" id="{0257B5DD-CD6F-8745-A067-BCAFA941BF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56200" y="1206500"/>
          <a:ext cx="317500" cy="317500"/>
        </a:xfrm>
        <a:prstGeom prst="rect">
          <a:avLst/>
        </a:prstGeom>
      </xdr:spPr>
    </xdr:pic>
    <xdr:clientData/>
  </xdr:oneCellAnchor>
  <xdr:oneCellAnchor>
    <xdr:from>
      <xdr:col>3</xdr:col>
      <xdr:colOff>520700</xdr:colOff>
      <xdr:row>58</xdr:row>
      <xdr:rowOff>0</xdr:rowOff>
    </xdr:from>
    <xdr:ext cx="317500" cy="317500"/>
    <xdr:pic>
      <xdr:nvPicPr>
        <xdr:cNvPr id="229" name="Picture 228">
          <a:hlinkClick xmlns:r="http://schemas.openxmlformats.org/officeDocument/2006/relationships" r:id="rId183"/>
          <a:extLst>
            <a:ext uri="{FF2B5EF4-FFF2-40B4-BE49-F238E27FC236}">
              <a16:creationId xmlns:a16="http://schemas.microsoft.com/office/drawing/2014/main" xmlns="" id="{A5BE88C2-AB9B-C142-8115-97743EA082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53200" y="1206500"/>
          <a:ext cx="317500" cy="317500"/>
        </a:xfrm>
        <a:prstGeom prst="rect">
          <a:avLst/>
        </a:prstGeom>
      </xdr:spPr>
    </xdr:pic>
    <xdr:clientData/>
  </xdr:oneCellAnchor>
  <xdr:oneCellAnchor>
    <xdr:from>
      <xdr:col>4</xdr:col>
      <xdr:colOff>393700</xdr:colOff>
      <xdr:row>58</xdr:row>
      <xdr:rowOff>12700</xdr:rowOff>
    </xdr:from>
    <xdr:ext cx="317500" cy="317500"/>
    <xdr:pic>
      <xdr:nvPicPr>
        <xdr:cNvPr id="230" name="Picture 229">
          <a:hlinkClick xmlns:r="http://schemas.openxmlformats.org/officeDocument/2006/relationships" r:id="rId184"/>
          <a:extLst>
            <a:ext uri="{FF2B5EF4-FFF2-40B4-BE49-F238E27FC236}">
              <a16:creationId xmlns:a16="http://schemas.microsoft.com/office/drawing/2014/main" xmlns="" id="{F2074C27-88A8-7542-AC9E-0C019065E4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13700" y="1219200"/>
          <a:ext cx="317500" cy="317500"/>
        </a:xfrm>
        <a:prstGeom prst="rect">
          <a:avLst/>
        </a:prstGeom>
      </xdr:spPr>
    </xdr:pic>
    <xdr:clientData/>
  </xdr:oneCellAnchor>
  <xdr:oneCellAnchor>
    <xdr:from>
      <xdr:col>5</xdr:col>
      <xdr:colOff>292100</xdr:colOff>
      <xdr:row>58</xdr:row>
      <xdr:rowOff>0</xdr:rowOff>
    </xdr:from>
    <xdr:ext cx="317500" cy="317500"/>
    <xdr:pic>
      <xdr:nvPicPr>
        <xdr:cNvPr id="231" name="Picture 230">
          <a:hlinkClick xmlns:r="http://schemas.openxmlformats.org/officeDocument/2006/relationships" r:id="rId185"/>
          <a:extLst>
            <a:ext uri="{FF2B5EF4-FFF2-40B4-BE49-F238E27FC236}">
              <a16:creationId xmlns:a16="http://schemas.microsoft.com/office/drawing/2014/main" xmlns="" id="{84F35402-B993-294A-B5F1-A1B5D867D8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220200" y="1206500"/>
          <a:ext cx="317500" cy="317500"/>
        </a:xfrm>
        <a:prstGeom prst="rect">
          <a:avLst/>
        </a:prstGeom>
      </xdr:spPr>
    </xdr:pic>
    <xdr:clientData/>
  </xdr:oneCellAnchor>
  <xdr:oneCellAnchor>
    <xdr:from>
      <xdr:col>6</xdr:col>
      <xdr:colOff>685800</xdr:colOff>
      <xdr:row>58</xdr:row>
      <xdr:rowOff>12700</xdr:rowOff>
    </xdr:from>
    <xdr:ext cx="317500" cy="317500"/>
    <xdr:pic>
      <xdr:nvPicPr>
        <xdr:cNvPr id="232" name="Picture 231">
          <a:hlinkClick xmlns:r="http://schemas.openxmlformats.org/officeDocument/2006/relationships" r:id="rId186"/>
          <a:extLst>
            <a:ext uri="{FF2B5EF4-FFF2-40B4-BE49-F238E27FC236}">
              <a16:creationId xmlns:a16="http://schemas.microsoft.com/office/drawing/2014/main" xmlns="" id="{5881B7E0-C4DE-1D42-8710-41C0522712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42600" y="1219200"/>
          <a:ext cx="317500" cy="317500"/>
        </a:xfrm>
        <a:prstGeom prst="rect">
          <a:avLst/>
        </a:prstGeom>
      </xdr:spPr>
    </xdr:pic>
    <xdr:clientData/>
  </xdr:oneCellAnchor>
  <xdr:oneCellAnchor>
    <xdr:from>
      <xdr:col>2</xdr:col>
      <xdr:colOff>381000</xdr:colOff>
      <xdr:row>59</xdr:row>
      <xdr:rowOff>0</xdr:rowOff>
    </xdr:from>
    <xdr:ext cx="317500" cy="317500"/>
    <xdr:pic>
      <xdr:nvPicPr>
        <xdr:cNvPr id="233" name="Picture 232">
          <a:hlinkClick xmlns:r="http://schemas.openxmlformats.org/officeDocument/2006/relationships" r:id="rId187"/>
          <a:extLst>
            <a:ext uri="{FF2B5EF4-FFF2-40B4-BE49-F238E27FC236}">
              <a16:creationId xmlns:a16="http://schemas.microsoft.com/office/drawing/2014/main" xmlns="" id="{DC7B6C43-8261-8844-85C0-C8F4245BD7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56200" y="1206500"/>
          <a:ext cx="317500" cy="317500"/>
        </a:xfrm>
        <a:prstGeom prst="rect">
          <a:avLst/>
        </a:prstGeom>
      </xdr:spPr>
    </xdr:pic>
    <xdr:clientData/>
  </xdr:oneCellAnchor>
  <xdr:oneCellAnchor>
    <xdr:from>
      <xdr:col>3</xdr:col>
      <xdr:colOff>520700</xdr:colOff>
      <xdr:row>59</xdr:row>
      <xdr:rowOff>0</xdr:rowOff>
    </xdr:from>
    <xdr:ext cx="317500" cy="317500"/>
    <xdr:pic>
      <xdr:nvPicPr>
        <xdr:cNvPr id="234" name="Picture 233">
          <a:hlinkClick xmlns:r="http://schemas.openxmlformats.org/officeDocument/2006/relationships" r:id="rId27"/>
          <a:extLst>
            <a:ext uri="{FF2B5EF4-FFF2-40B4-BE49-F238E27FC236}">
              <a16:creationId xmlns:a16="http://schemas.microsoft.com/office/drawing/2014/main" xmlns="" id="{524ACD58-BA8B-9540-88A3-F1FD43840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53200" y="1206500"/>
          <a:ext cx="317500" cy="317500"/>
        </a:xfrm>
        <a:prstGeom prst="rect">
          <a:avLst/>
        </a:prstGeom>
      </xdr:spPr>
    </xdr:pic>
    <xdr:clientData/>
  </xdr:oneCellAnchor>
  <xdr:oneCellAnchor>
    <xdr:from>
      <xdr:col>4</xdr:col>
      <xdr:colOff>393700</xdr:colOff>
      <xdr:row>59</xdr:row>
      <xdr:rowOff>12700</xdr:rowOff>
    </xdr:from>
    <xdr:ext cx="317500" cy="317500"/>
    <xdr:pic>
      <xdr:nvPicPr>
        <xdr:cNvPr id="235" name="Picture 234">
          <a:hlinkClick xmlns:r="http://schemas.openxmlformats.org/officeDocument/2006/relationships" r:id="rId27"/>
          <a:extLst>
            <a:ext uri="{FF2B5EF4-FFF2-40B4-BE49-F238E27FC236}">
              <a16:creationId xmlns:a16="http://schemas.microsoft.com/office/drawing/2014/main" xmlns="" id="{C0E558EF-8C67-FE49-AA03-D40250BFDF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13700" y="1219200"/>
          <a:ext cx="317500" cy="317500"/>
        </a:xfrm>
        <a:prstGeom prst="rect">
          <a:avLst/>
        </a:prstGeom>
      </xdr:spPr>
    </xdr:pic>
    <xdr:clientData/>
  </xdr:oneCellAnchor>
  <xdr:oneCellAnchor>
    <xdr:from>
      <xdr:col>5</xdr:col>
      <xdr:colOff>292100</xdr:colOff>
      <xdr:row>59</xdr:row>
      <xdr:rowOff>0</xdr:rowOff>
    </xdr:from>
    <xdr:ext cx="317500" cy="317500"/>
    <xdr:pic>
      <xdr:nvPicPr>
        <xdr:cNvPr id="236" name="Picture 235">
          <a:hlinkClick xmlns:r="http://schemas.openxmlformats.org/officeDocument/2006/relationships" r:id="rId27"/>
          <a:extLst>
            <a:ext uri="{FF2B5EF4-FFF2-40B4-BE49-F238E27FC236}">
              <a16:creationId xmlns:a16="http://schemas.microsoft.com/office/drawing/2014/main" xmlns="" id="{2E9346E5-7380-E948-B82B-28B2F238C9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220200" y="1206500"/>
          <a:ext cx="317500" cy="317500"/>
        </a:xfrm>
        <a:prstGeom prst="rect">
          <a:avLst/>
        </a:prstGeom>
      </xdr:spPr>
    </xdr:pic>
    <xdr:clientData/>
  </xdr:oneCellAnchor>
  <xdr:oneCellAnchor>
    <xdr:from>
      <xdr:col>6</xdr:col>
      <xdr:colOff>685800</xdr:colOff>
      <xdr:row>59</xdr:row>
      <xdr:rowOff>12700</xdr:rowOff>
    </xdr:from>
    <xdr:ext cx="317500" cy="317500"/>
    <xdr:pic>
      <xdr:nvPicPr>
        <xdr:cNvPr id="237" name="Picture 236">
          <a:hlinkClick xmlns:r="http://schemas.openxmlformats.org/officeDocument/2006/relationships" r:id="rId27"/>
          <a:extLst>
            <a:ext uri="{FF2B5EF4-FFF2-40B4-BE49-F238E27FC236}">
              <a16:creationId xmlns:a16="http://schemas.microsoft.com/office/drawing/2014/main" xmlns="" id="{EADD9C70-D8C5-C446-84FF-116C11E1A2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42600" y="1219200"/>
          <a:ext cx="317500" cy="317500"/>
        </a:xfrm>
        <a:prstGeom prst="rect">
          <a:avLst/>
        </a:prstGeom>
      </xdr:spPr>
    </xdr:pic>
    <xdr:clientData/>
  </xdr:oneCellAnchor>
  <xdr:oneCellAnchor>
    <xdr:from>
      <xdr:col>2</xdr:col>
      <xdr:colOff>381000</xdr:colOff>
      <xdr:row>60</xdr:row>
      <xdr:rowOff>0</xdr:rowOff>
    </xdr:from>
    <xdr:ext cx="317500" cy="317500"/>
    <xdr:pic>
      <xdr:nvPicPr>
        <xdr:cNvPr id="238" name="Picture 237">
          <a:hlinkClick xmlns:r="http://schemas.openxmlformats.org/officeDocument/2006/relationships" r:id="rId188"/>
          <a:extLst>
            <a:ext uri="{FF2B5EF4-FFF2-40B4-BE49-F238E27FC236}">
              <a16:creationId xmlns:a16="http://schemas.microsoft.com/office/drawing/2014/main" xmlns="" id="{A9704330-C7C2-B94E-B7D2-0837643C9F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56200" y="1206500"/>
          <a:ext cx="317500" cy="317500"/>
        </a:xfrm>
        <a:prstGeom prst="rect">
          <a:avLst/>
        </a:prstGeom>
      </xdr:spPr>
    </xdr:pic>
    <xdr:clientData/>
  </xdr:oneCellAnchor>
  <xdr:oneCellAnchor>
    <xdr:from>
      <xdr:col>3</xdr:col>
      <xdr:colOff>520700</xdr:colOff>
      <xdr:row>60</xdr:row>
      <xdr:rowOff>0</xdr:rowOff>
    </xdr:from>
    <xdr:ext cx="317500" cy="317500"/>
    <xdr:pic>
      <xdr:nvPicPr>
        <xdr:cNvPr id="239" name="Picture 238">
          <a:hlinkClick xmlns:r="http://schemas.openxmlformats.org/officeDocument/2006/relationships" r:id="rId189"/>
          <a:extLst>
            <a:ext uri="{FF2B5EF4-FFF2-40B4-BE49-F238E27FC236}">
              <a16:creationId xmlns:a16="http://schemas.microsoft.com/office/drawing/2014/main" xmlns="" id="{5B3B9B6E-1141-E34B-BFBB-97373E706A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53200" y="1206500"/>
          <a:ext cx="317500" cy="317500"/>
        </a:xfrm>
        <a:prstGeom prst="rect">
          <a:avLst/>
        </a:prstGeom>
      </xdr:spPr>
    </xdr:pic>
    <xdr:clientData/>
  </xdr:oneCellAnchor>
  <xdr:oneCellAnchor>
    <xdr:from>
      <xdr:col>4</xdr:col>
      <xdr:colOff>393700</xdr:colOff>
      <xdr:row>60</xdr:row>
      <xdr:rowOff>12700</xdr:rowOff>
    </xdr:from>
    <xdr:ext cx="317500" cy="317500"/>
    <xdr:pic>
      <xdr:nvPicPr>
        <xdr:cNvPr id="240" name="Picture 239">
          <a:hlinkClick xmlns:r="http://schemas.openxmlformats.org/officeDocument/2006/relationships" r:id="rId190"/>
          <a:extLst>
            <a:ext uri="{FF2B5EF4-FFF2-40B4-BE49-F238E27FC236}">
              <a16:creationId xmlns:a16="http://schemas.microsoft.com/office/drawing/2014/main" xmlns="" id="{D2FB1441-262F-D74B-BC16-7FD8313604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13700" y="1219200"/>
          <a:ext cx="317500" cy="317500"/>
        </a:xfrm>
        <a:prstGeom prst="rect">
          <a:avLst/>
        </a:prstGeom>
      </xdr:spPr>
    </xdr:pic>
    <xdr:clientData/>
  </xdr:oneCellAnchor>
  <xdr:oneCellAnchor>
    <xdr:from>
      <xdr:col>5</xdr:col>
      <xdr:colOff>292100</xdr:colOff>
      <xdr:row>60</xdr:row>
      <xdr:rowOff>0</xdr:rowOff>
    </xdr:from>
    <xdr:ext cx="317500" cy="317500"/>
    <xdr:pic>
      <xdr:nvPicPr>
        <xdr:cNvPr id="241" name="Picture 240">
          <a:hlinkClick xmlns:r="http://schemas.openxmlformats.org/officeDocument/2006/relationships" r:id="rId191"/>
          <a:extLst>
            <a:ext uri="{FF2B5EF4-FFF2-40B4-BE49-F238E27FC236}">
              <a16:creationId xmlns:a16="http://schemas.microsoft.com/office/drawing/2014/main" xmlns="" id="{509FFF3B-DB23-0A48-B392-72ED93646A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220200" y="1206500"/>
          <a:ext cx="317500" cy="317500"/>
        </a:xfrm>
        <a:prstGeom prst="rect">
          <a:avLst/>
        </a:prstGeom>
      </xdr:spPr>
    </xdr:pic>
    <xdr:clientData/>
  </xdr:oneCellAnchor>
  <xdr:oneCellAnchor>
    <xdr:from>
      <xdr:col>6</xdr:col>
      <xdr:colOff>685800</xdr:colOff>
      <xdr:row>60</xdr:row>
      <xdr:rowOff>12700</xdr:rowOff>
    </xdr:from>
    <xdr:ext cx="317500" cy="317500"/>
    <xdr:pic>
      <xdr:nvPicPr>
        <xdr:cNvPr id="242" name="Picture 241">
          <a:hlinkClick xmlns:r="http://schemas.openxmlformats.org/officeDocument/2006/relationships" r:id="rId192"/>
          <a:extLst>
            <a:ext uri="{FF2B5EF4-FFF2-40B4-BE49-F238E27FC236}">
              <a16:creationId xmlns:a16="http://schemas.microsoft.com/office/drawing/2014/main" xmlns="" id="{52BB08A4-BE3E-2B44-8342-D161ECEF40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42600" y="1219200"/>
          <a:ext cx="317500" cy="317500"/>
        </a:xfrm>
        <a:prstGeom prst="rect">
          <a:avLst/>
        </a:prstGeom>
      </xdr:spPr>
    </xdr:pic>
    <xdr:clientData/>
  </xdr:oneCellAnchor>
  <xdr:oneCellAnchor>
    <xdr:from>
      <xdr:col>2</xdr:col>
      <xdr:colOff>381000</xdr:colOff>
      <xdr:row>61</xdr:row>
      <xdr:rowOff>0</xdr:rowOff>
    </xdr:from>
    <xdr:ext cx="317500" cy="317500"/>
    <xdr:pic>
      <xdr:nvPicPr>
        <xdr:cNvPr id="243" name="Picture 242">
          <a:hlinkClick xmlns:r="http://schemas.openxmlformats.org/officeDocument/2006/relationships" r:id="rId193"/>
          <a:extLst>
            <a:ext uri="{FF2B5EF4-FFF2-40B4-BE49-F238E27FC236}">
              <a16:creationId xmlns:a16="http://schemas.microsoft.com/office/drawing/2014/main" xmlns="" id="{93DC0F35-168C-544F-9EB3-0885F0936B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56200" y="1206500"/>
          <a:ext cx="317500" cy="317500"/>
        </a:xfrm>
        <a:prstGeom prst="rect">
          <a:avLst/>
        </a:prstGeom>
      </xdr:spPr>
    </xdr:pic>
    <xdr:clientData/>
  </xdr:oneCellAnchor>
  <xdr:oneCellAnchor>
    <xdr:from>
      <xdr:col>3</xdr:col>
      <xdr:colOff>520700</xdr:colOff>
      <xdr:row>61</xdr:row>
      <xdr:rowOff>0</xdr:rowOff>
    </xdr:from>
    <xdr:ext cx="317500" cy="317500"/>
    <xdr:pic>
      <xdr:nvPicPr>
        <xdr:cNvPr id="244" name="Picture 243">
          <a:hlinkClick xmlns:r="http://schemas.openxmlformats.org/officeDocument/2006/relationships" r:id="rId194"/>
          <a:extLst>
            <a:ext uri="{FF2B5EF4-FFF2-40B4-BE49-F238E27FC236}">
              <a16:creationId xmlns:a16="http://schemas.microsoft.com/office/drawing/2014/main" xmlns="" id="{C4B68D0C-B624-0E45-902A-7A0DCBF638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53200" y="1206500"/>
          <a:ext cx="317500" cy="317500"/>
        </a:xfrm>
        <a:prstGeom prst="rect">
          <a:avLst/>
        </a:prstGeom>
      </xdr:spPr>
    </xdr:pic>
    <xdr:clientData/>
  </xdr:oneCellAnchor>
  <xdr:oneCellAnchor>
    <xdr:from>
      <xdr:col>4</xdr:col>
      <xdr:colOff>393700</xdr:colOff>
      <xdr:row>61</xdr:row>
      <xdr:rowOff>12700</xdr:rowOff>
    </xdr:from>
    <xdr:ext cx="317500" cy="317500"/>
    <xdr:pic>
      <xdr:nvPicPr>
        <xdr:cNvPr id="245" name="Picture 244">
          <a:hlinkClick xmlns:r="http://schemas.openxmlformats.org/officeDocument/2006/relationships" r:id="rId195"/>
          <a:extLst>
            <a:ext uri="{FF2B5EF4-FFF2-40B4-BE49-F238E27FC236}">
              <a16:creationId xmlns:a16="http://schemas.microsoft.com/office/drawing/2014/main" xmlns="" id="{C2AE9C83-CA52-FD4E-B510-FB47573E95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13700" y="1219200"/>
          <a:ext cx="317500" cy="317500"/>
        </a:xfrm>
        <a:prstGeom prst="rect">
          <a:avLst/>
        </a:prstGeom>
      </xdr:spPr>
    </xdr:pic>
    <xdr:clientData/>
  </xdr:oneCellAnchor>
  <xdr:oneCellAnchor>
    <xdr:from>
      <xdr:col>5</xdr:col>
      <xdr:colOff>292100</xdr:colOff>
      <xdr:row>61</xdr:row>
      <xdr:rowOff>0</xdr:rowOff>
    </xdr:from>
    <xdr:ext cx="317500" cy="317500"/>
    <xdr:pic>
      <xdr:nvPicPr>
        <xdr:cNvPr id="246" name="Picture 245">
          <a:hlinkClick xmlns:r="http://schemas.openxmlformats.org/officeDocument/2006/relationships" r:id="rId196"/>
          <a:extLst>
            <a:ext uri="{FF2B5EF4-FFF2-40B4-BE49-F238E27FC236}">
              <a16:creationId xmlns:a16="http://schemas.microsoft.com/office/drawing/2014/main" xmlns="" id="{685B905D-89BF-D742-A062-9CAAEA7B28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220200" y="1206500"/>
          <a:ext cx="317500" cy="317500"/>
        </a:xfrm>
        <a:prstGeom prst="rect">
          <a:avLst/>
        </a:prstGeom>
      </xdr:spPr>
    </xdr:pic>
    <xdr:clientData/>
  </xdr:oneCellAnchor>
  <xdr:oneCellAnchor>
    <xdr:from>
      <xdr:col>6</xdr:col>
      <xdr:colOff>685800</xdr:colOff>
      <xdr:row>61</xdr:row>
      <xdr:rowOff>12700</xdr:rowOff>
    </xdr:from>
    <xdr:ext cx="317500" cy="317500"/>
    <xdr:pic>
      <xdr:nvPicPr>
        <xdr:cNvPr id="247" name="Picture 246">
          <a:hlinkClick xmlns:r="http://schemas.openxmlformats.org/officeDocument/2006/relationships" r:id="rId197"/>
          <a:extLst>
            <a:ext uri="{FF2B5EF4-FFF2-40B4-BE49-F238E27FC236}">
              <a16:creationId xmlns:a16="http://schemas.microsoft.com/office/drawing/2014/main" xmlns="" id="{86720425-9BFB-204F-B314-CFCC293A60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42600" y="1219200"/>
          <a:ext cx="317500" cy="317500"/>
        </a:xfrm>
        <a:prstGeom prst="rect">
          <a:avLst/>
        </a:prstGeom>
      </xdr:spPr>
    </xdr:pic>
    <xdr:clientData/>
  </xdr:oneCellAnchor>
  <xdr:oneCellAnchor>
    <xdr:from>
      <xdr:col>2</xdr:col>
      <xdr:colOff>381000</xdr:colOff>
      <xdr:row>62</xdr:row>
      <xdr:rowOff>0</xdr:rowOff>
    </xdr:from>
    <xdr:ext cx="317500" cy="317500"/>
    <xdr:pic>
      <xdr:nvPicPr>
        <xdr:cNvPr id="248" name="Picture 247">
          <a:hlinkClick xmlns:r="http://schemas.openxmlformats.org/officeDocument/2006/relationships" r:id="rId198"/>
          <a:extLst>
            <a:ext uri="{FF2B5EF4-FFF2-40B4-BE49-F238E27FC236}">
              <a16:creationId xmlns:a16="http://schemas.microsoft.com/office/drawing/2014/main" xmlns="" id="{573A3123-390A-2A4E-864D-FAC9AC909C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56200" y="1206500"/>
          <a:ext cx="317500" cy="317500"/>
        </a:xfrm>
        <a:prstGeom prst="rect">
          <a:avLst/>
        </a:prstGeom>
      </xdr:spPr>
    </xdr:pic>
    <xdr:clientData/>
  </xdr:oneCellAnchor>
  <xdr:oneCellAnchor>
    <xdr:from>
      <xdr:col>3</xdr:col>
      <xdr:colOff>520700</xdr:colOff>
      <xdr:row>62</xdr:row>
      <xdr:rowOff>0</xdr:rowOff>
    </xdr:from>
    <xdr:ext cx="317500" cy="317500"/>
    <xdr:pic>
      <xdr:nvPicPr>
        <xdr:cNvPr id="249" name="Picture 248">
          <a:hlinkClick xmlns:r="http://schemas.openxmlformats.org/officeDocument/2006/relationships" r:id="rId27"/>
          <a:extLst>
            <a:ext uri="{FF2B5EF4-FFF2-40B4-BE49-F238E27FC236}">
              <a16:creationId xmlns:a16="http://schemas.microsoft.com/office/drawing/2014/main" xmlns="" id="{978D388A-DA1D-804F-A23B-581E4F0FFE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53200" y="1206500"/>
          <a:ext cx="317500" cy="317500"/>
        </a:xfrm>
        <a:prstGeom prst="rect">
          <a:avLst/>
        </a:prstGeom>
      </xdr:spPr>
    </xdr:pic>
    <xdr:clientData/>
  </xdr:oneCellAnchor>
  <xdr:oneCellAnchor>
    <xdr:from>
      <xdr:col>4</xdr:col>
      <xdr:colOff>393700</xdr:colOff>
      <xdr:row>62</xdr:row>
      <xdr:rowOff>12700</xdr:rowOff>
    </xdr:from>
    <xdr:ext cx="317500" cy="317500"/>
    <xdr:pic>
      <xdr:nvPicPr>
        <xdr:cNvPr id="250" name="Picture 249">
          <a:hlinkClick xmlns:r="http://schemas.openxmlformats.org/officeDocument/2006/relationships" r:id="rId27"/>
          <a:extLst>
            <a:ext uri="{FF2B5EF4-FFF2-40B4-BE49-F238E27FC236}">
              <a16:creationId xmlns:a16="http://schemas.microsoft.com/office/drawing/2014/main" xmlns="" id="{8052152E-7D06-AB44-B98A-49DC780A64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13700" y="1219200"/>
          <a:ext cx="317500" cy="317500"/>
        </a:xfrm>
        <a:prstGeom prst="rect">
          <a:avLst/>
        </a:prstGeom>
      </xdr:spPr>
    </xdr:pic>
    <xdr:clientData/>
  </xdr:oneCellAnchor>
  <xdr:oneCellAnchor>
    <xdr:from>
      <xdr:col>5</xdr:col>
      <xdr:colOff>292100</xdr:colOff>
      <xdr:row>62</xdr:row>
      <xdr:rowOff>0</xdr:rowOff>
    </xdr:from>
    <xdr:ext cx="317500" cy="317500"/>
    <xdr:pic>
      <xdr:nvPicPr>
        <xdr:cNvPr id="251" name="Picture 250">
          <a:hlinkClick xmlns:r="http://schemas.openxmlformats.org/officeDocument/2006/relationships" r:id="rId27"/>
          <a:extLst>
            <a:ext uri="{FF2B5EF4-FFF2-40B4-BE49-F238E27FC236}">
              <a16:creationId xmlns:a16="http://schemas.microsoft.com/office/drawing/2014/main" xmlns="" id="{1A8B31A7-15CD-8E4C-9EDE-9EA72DB115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220200" y="1206500"/>
          <a:ext cx="317500" cy="317500"/>
        </a:xfrm>
        <a:prstGeom prst="rect">
          <a:avLst/>
        </a:prstGeom>
      </xdr:spPr>
    </xdr:pic>
    <xdr:clientData/>
  </xdr:oneCellAnchor>
  <xdr:oneCellAnchor>
    <xdr:from>
      <xdr:col>6</xdr:col>
      <xdr:colOff>685800</xdr:colOff>
      <xdr:row>62</xdr:row>
      <xdr:rowOff>12700</xdr:rowOff>
    </xdr:from>
    <xdr:ext cx="317500" cy="317500"/>
    <xdr:pic>
      <xdr:nvPicPr>
        <xdr:cNvPr id="252" name="Picture 251">
          <a:hlinkClick xmlns:r="http://schemas.openxmlformats.org/officeDocument/2006/relationships" r:id="rId27"/>
          <a:extLst>
            <a:ext uri="{FF2B5EF4-FFF2-40B4-BE49-F238E27FC236}">
              <a16:creationId xmlns:a16="http://schemas.microsoft.com/office/drawing/2014/main" xmlns="" id="{C36ACD09-A3A1-004A-B2DF-CE21449605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42600" y="1219200"/>
          <a:ext cx="317500" cy="317500"/>
        </a:xfrm>
        <a:prstGeom prst="rect">
          <a:avLst/>
        </a:prstGeom>
      </xdr:spPr>
    </xdr:pic>
    <xdr:clientData/>
  </xdr:oneCellAnchor>
  <xdr:oneCellAnchor>
    <xdr:from>
      <xdr:col>2</xdr:col>
      <xdr:colOff>381000</xdr:colOff>
      <xdr:row>63</xdr:row>
      <xdr:rowOff>0</xdr:rowOff>
    </xdr:from>
    <xdr:ext cx="317500" cy="317500"/>
    <xdr:pic>
      <xdr:nvPicPr>
        <xdr:cNvPr id="253" name="Picture 252">
          <a:hlinkClick xmlns:r="http://schemas.openxmlformats.org/officeDocument/2006/relationships" r:id="rId199"/>
          <a:extLst>
            <a:ext uri="{FF2B5EF4-FFF2-40B4-BE49-F238E27FC236}">
              <a16:creationId xmlns:a16="http://schemas.microsoft.com/office/drawing/2014/main" xmlns="" id="{07BDCFD2-83F2-1D46-A5FC-AEC511D9DF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56200" y="1206500"/>
          <a:ext cx="317500" cy="317500"/>
        </a:xfrm>
        <a:prstGeom prst="rect">
          <a:avLst/>
        </a:prstGeom>
      </xdr:spPr>
    </xdr:pic>
    <xdr:clientData/>
  </xdr:oneCellAnchor>
  <xdr:oneCellAnchor>
    <xdr:from>
      <xdr:col>3</xdr:col>
      <xdr:colOff>520700</xdr:colOff>
      <xdr:row>63</xdr:row>
      <xdr:rowOff>0</xdr:rowOff>
    </xdr:from>
    <xdr:ext cx="317500" cy="317500"/>
    <xdr:pic>
      <xdr:nvPicPr>
        <xdr:cNvPr id="254" name="Picture 253">
          <a:hlinkClick xmlns:r="http://schemas.openxmlformats.org/officeDocument/2006/relationships" r:id="rId200"/>
          <a:extLst>
            <a:ext uri="{FF2B5EF4-FFF2-40B4-BE49-F238E27FC236}">
              <a16:creationId xmlns:a16="http://schemas.microsoft.com/office/drawing/2014/main" xmlns="" id="{B3E74AAC-5251-DF47-8ADC-448888C0CB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53200" y="1206500"/>
          <a:ext cx="317500" cy="317500"/>
        </a:xfrm>
        <a:prstGeom prst="rect">
          <a:avLst/>
        </a:prstGeom>
      </xdr:spPr>
    </xdr:pic>
    <xdr:clientData/>
  </xdr:oneCellAnchor>
  <xdr:oneCellAnchor>
    <xdr:from>
      <xdr:col>4</xdr:col>
      <xdr:colOff>393700</xdr:colOff>
      <xdr:row>63</xdr:row>
      <xdr:rowOff>12700</xdr:rowOff>
    </xdr:from>
    <xdr:ext cx="317500" cy="317500"/>
    <xdr:pic>
      <xdr:nvPicPr>
        <xdr:cNvPr id="255" name="Picture 254">
          <a:hlinkClick xmlns:r="http://schemas.openxmlformats.org/officeDocument/2006/relationships" r:id="rId201"/>
          <a:extLst>
            <a:ext uri="{FF2B5EF4-FFF2-40B4-BE49-F238E27FC236}">
              <a16:creationId xmlns:a16="http://schemas.microsoft.com/office/drawing/2014/main" xmlns="" id="{BCF1C160-8A97-014C-B10E-881705BA6D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13700" y="1219200"/>
          <a:ext cx="317500" cy="317500"/>
        </a:xfrm>
        <a:prstGeom prst="rect">
          <a:avLst/>
        </a:prstGeom>
      </xdr:spPr>
    </xdr:pic>
    <xdr:clientData/>
  </xdr:oneCellAnchor>
  <xdr:oneCellAnchor>
    <xdr:from>
      <xdr:col>5</xdr:col>
      <xdr:colOff>292100</xdr:colOff>
      <xdr:row>63</xdr:row>
      <xdr:rowOff>0</xdr:rowOff>
    </xdr:from>
    <xdr:ext cx="317500" cy="317500"/>
    <xdr:pic>
      <xdr:nvPicPr>
        <xdr:cNvPr id="256" name="Picture 255">
          <a:hlinkClick xmlns:r="http://schemas.openxmlformats.org/officeDocument/2006/relationships" r:id="rId202"/>
          <a:extLst>
            <a:ext uri="{FF2B5EF4-FFF2-40B4-BE49-F238E27FC236}">
              <a16:creationId xmlns:a16="http://schemas.microsoft.com/office/drawing/2014/main" xmlns="" id="{102E74FB-82CF-DC4E-AD79-852DDAF42F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220200" y="1206500"/>
          <a:ext cx="317500" cy="317500"/>
        </a:xfrm>
        <a:prstGeom prst="rect">
          <a:avLst/>
        </a:prstGeom>
      </xdr:spPr>
    </xdr:pic>
    <xdr:clientData/>
  </xdr:oneCellAnchor>
  <xdr:oneCellAnchor>
    <xdr:from>
      <xdr:col>6</xdr:col>
      <xdr:colOff>685800</xdr:colOff>
      <xdr:row>63</xdr:row>
      <xdr:rowOff>12700</xdr:rowOff>
    </xdr:from>
    <xdr:ext cx="317500" cy="317500"/>
    <xdr:pic>
      <xdr:nvPicPr>
        <xdr:cNvPr id="257" name="Picture 256">
          <a:hlinkClick xmlns:r="http://schemas.openxmlformats.org/officeDocument/2006/relationships" r:id="rId203"/>
          <a:extLst>
            <a:ext uri="{FF2B5EF4-FFF2-40B4-BE49-F238E27FC236}">
              <a16:creationId xmlns:a16="http://schemas.microsoft.com/office/drawing/2014/main" xmlns="" id="{52E065DF-529D-D143-A68C-A0685E4016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42600" y="1219200"/>
          <a:ext cx="317500" cy="317500"/>
        </a:xfrm>
        <a:prstGeom prst="rect">
          <a:avLst/>
        </a:prstGeom>
      </xdr:spPr>
    </xdr:pic>
    <xdr:clientData/>
  </xdr:oneCellAnchor>
  <xdr:oneCellAnchor>
    <xdr:from>
      <xdr:col>2</xdr:col>
      <xdr:colOff>381000</xdr:colOff>
      <xdr:row>65</xdr:row>
      <xdr:rowOff>0</xdr:rowOff>
    </xdr:from>
    <xdr:ext cx="317500" cy="317500"/>
    <xdr:pic>
      <xdr:nvPicPr>
        <xdr:cNvPr id="258" name="Picture 257">
          <a:hlinkClick xmlns:r="http://schemas.openxmlformats.org/officeDocument/2006/relationships" r:id="rId204"/>
          <a:extLst>
            <a:ext uri="{FF2B5EF4-FFF2-40B4-BE49-F238E27FC236}">
              <a16:creationId xmlns:a16="http://schemas.microsoft.com/office/drawing/2014/main" xmlns="" id="{0BAC63BC-1946-C244-A6A1-34A7DF4E49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56200" y="1206500"/>
          <a:ext cx="317500" cy="317500"/>
        </a:xfrm>
        <a:prstGeom prst="rect">
          <a:avLst/>
        </a:prstGeom>
      </xdr:spPr>
    </xdr:pic>
    <xdr:clientData/>
  </xdr:oneCellAnchor>
  <xdr:oneCellAnchor>
    <xdr:from>
      <xdr:col>3</xdr:col>
      <xdr:colOff>520700</xdr:colOff>
      <xdr:row>65</xdr:row>
      <xdr:rowOff>0</xdr:rowOff>
    </xdr:from>
    <xdr:ext cx="317500" cy="317500"/>
    <xdr:pic>
      <xdr:nvPicPr>
        <xdr:cNvPr id="259" name="Picture 258">
          <a:hlinkClick xmlns:r="http://schemas.openxmlformats.org/officeDocument/2006/relationships" r:id="rId205"/>
          <a:extLst>
            <a:ext uri="{FF2B5EF4-FFF2-40B4-BE49-F238E27FC236}">
              <a16:creationId xmlns:a16="http://schemas.microsoft.com/office/drawing/2014/main" xmlns="" id="{985820ED-E3DD-3C44-9C5D-A873577135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53200" y="1206500"/>
          <a:ext cx="317500" cy="317500"/>
        </a:xfrm>
        <a:prstGeom prst="rect">
          <a:avLst/>
        </a:prstGeom>
      </xdr:spPr>
    </xdr:pic>
    <xdr:clientData/>
  </xdr:oneCellAnchor>
  <xdr:oneCellAnchor>
    <xdr:from>
      <xdr:col>4</xdr:col>
      <xdr:colOff>393700</xdr:colOff>
      <xdr:row>65</xdr:row>
      <xdr:rowOff>12700</xdr:rowOff>
    </xdr:from>
    <xdr:ext cx="317500" cy="317500"/>
    <xdr:pic>
      <xdr:nvPicPr>
        <xdr:cNvPr id="260" name="Picture 259">
          <a:hlinkClick xmlns:r="http://schemas.openxmlformats.org/officeDocument/2006/relationships" r:id="rId206"/>
          <a:extLst>
            <a:ext uri="{FF2B5EF4-FFF2-40B4-BE49-F238E27FC236}">
              <a16:creationId xmlns:a16="http://schemas.microsoft.com/office/drawing/2014/main" xmlns="" id="{3C0EA930-2D52-9A4C-8279-0CEC97B80C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13700" y="1219200"/>
          <a:ext cx="317500" cy="317500"/>
        </a:xfrm>
        <a:prstGeom prst="rect">
          <a:avLst/>
        </a:prstGeom>
      </xdr:spPr>
    </xdr:pic>
    <xdr:clientData/>
  </xdr:oneCellAnchor>
  <xdr:oneCellAnchor>
    <xdr:from>
      <xdr:col>5</xdr:col>
      <xdr:colOff>292100</xdr:colOff>
      <xdr:row>65</xdr:row>
      <xdr:rowOff>0</xdr:rowOff>
    </xdr:from>
    <xdr:ext cx="317500" cy="317500"/>
    <xdr:pic>
      <xdr:nvPicPr>
        <xdr:cNvPr id="261" name="Picture 260">
          <a:hlinkClick xmlns:r="http://schemas.openxmlformats.org/officeDocument/2006/relationships" r:id="rId207"/>
          <a:extLst>
            <a:ext uri="{FF2B5EF4-FFF2-40B4-BE49-F238E27FC236}">
              <a16:creationId xmlns:a16="http://schemas.microsoft.com/office/drawing/2014/main" xmlns="" id="{60A6202A-63E3-AD4C-96CE-91D3ECCC06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220200" y="1206500"/>
          <a:ext cx="317500" cy="317500"/>
        </a:xfrm>
        <a:prstGeom prst="rect">
          <a:avLst/>
        </a:prstGeom>
      </xdr:spPr>
    </xdr:pic>
    <xdr:clientData/>
  </xdr:oneCellAnchor>
  <xdr:oneCellAnchor>
    <xdr:from>
      <xdr:col>6</xdr:col>
      <xdr:colOff>685800</xdr:colOff>
      <xdr:row>65</xdr:row>
      <xdr:rowOff>12700</xdr:rowOff>
    </xdr:from>
    <xdr:ext cx="317500" cy="317500"/>
    <xdr:pic>
      <xdr:nvPicPr>
        <xdr:cNvPr id="262" name="Picture 261">
          <a:hlinkClick xmlns:r="http://schemas.openxmlformats.org/officeDocument/2006/relationships" r:id="rId208"/>
          <a:extLst>
            <a:ext uri="{FF2B5EF4-FFF2-40B4-BE49-F238E27FC236}">
              <a16:creationId xmlns:a16="http://schemas.microsoft.com/office/drawing/2014/main" xmlns="" id="{63451B97-4E31-F741-8A03-56B422A6FA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42600" y="1219200"/>
          <a:ext cx="317500" cy="317500"/>
        </a:xfrm>
        <a:prstGeom prst="rect">
          <a:avLst/>
        </a:prstGeom>
      </xdr:spPr>
    </xdr:pic>
    <xdr:clientData/>
  </xdr:oneCellAnchor>
  <xdr:oneCellAnchor>
    <xdr:from>
      <xdr:col>2</xdr:col>
      <xdr:colOff>381000</xdr:colOff>
      <xdr:row>67</xdr:row>
      <xdr:rowOff>0</xdr:rowOff>
    </xdr:from>
    <xdr:ext cx="317500" cy="317500"/>
    <xdr:pic>
      <xdr:nvPicPr>
        <xdr:cNvPr id="263" name="Picture 262">
          <a:hlinkClick xmlns:r="http://schemas.openxmlformats.org/officeDocument/2006/relationships" r:id="rId209"/>
          <a:extLst>
            <a:ext uri="{FF2B5EF4-FFF2-40B4-BE49-F238E27FC236}">
              <a16:creationId xmlns:a16="http://schemas.microsoft.com/office/drawing/2014/main" xmlns="" id="{FC289CE0-2EDE-0246-9DC6-3F54FA7DBF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56200" y="1206500"/>
          <a:ext cx="317500" cy="317500"/>
        </a:xfrm>
        <a:prstGeom prst="rect">
          <a:avLst/>
        </a:prstGeom>
      </xdr:spPr>
    </xdr:pic>
    <xdr:clientData/>
  </xdr:oneCellAnchor>
  <xdr:oneCellAnchor>
    <xdr:from>
      <xdr:col>3</xdr:col>
      <xdr:colOff>520700</xdr:colOff>
      <xdr:row>67</xdr:row>
      <xdr:rowOff>0</xdr:rowOff>
    </xdr:from>
    <xdr:ext cx="317500" cy="317500"/>
    <xdr:pic>
      <xdr:nvPicPr>
        <xdr:cNvPr id="264" name="Picture 263">
          <a:hlinkClick xmlns:r="http://schemas.openxmlformats.org/officeDocument/2006/relationships" r:id="rId210"/>
          <a:extLst>
            <a:ext uri="{FF2B5EF4-FFF2-40B4-BE49-F238E27FC236}">
              <a16:creationId xmlns:a16="http://schemas.microsoft.com/office/drawing/2014/main" xmlns="" id="{E45B5114-FC1C-D84A-AB45-3F4F16980C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53200" y="1206500"/>
          <a:ext cx="317500" cy="317500"/>
        </a:xfrm>
        <a:prstGeom prst="rect">
          <a:avLst/>
        </a:prstGeom>
      </xdr:spPr>
    </xdr:pic>
    <xdr:clientData/>
  </xdr:oneCellAnchor>
  <xdr:oneCellAnchor>
    <xdr:from>
      <xdr:col>4</xdr:col>
      <xdr:colOff>393700</xdr:colOff>
      <xdr:row>67</xdr:row>
      <xdr:rowOff>12700</xdr:rowOff>
    </xdr:from>
    <xdr:ext cx="317500" cy="317500"/>
    <xdr:pic>
      <xdr:nvPicPr>
        <xdr:cNvPr id="265" name="Picture 264">
          <a:hlinkClick xmlns:r="http://schemas.openxmlformats.org/officeDocument/2006/relationships" r:id="rId211"/>
          <a:extLst>
            <a:ext uri="{FF2B5EF4-FFF2-40B4-BE49-F238E27FC236}">
              <a16:creationId xmlns:a16="http://schemas.microsoft.com/office/drawing/2014/main" xmlns="" id="{F33DBB47-F5FA-5F45-9D54-0BBB7183C7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13700" y="1219200"/>
          <a:ext cx="317500" cy="317500"/>
        </a:xfrm>
        <a:prstGeom prst="rect">
          <a:avLst/>
        </a:prstGeom>
      </xdr:spPr>
    </xdr:pic>
    <xdr:clientData/>
  </xdr:oneCellAnchor>
  <xdr:oneCellAnchor>
    <xdr:from>
      <xdr:col>5</xdr:col>
      <xdr:colOff>292100</xdr:colOff>
      <xdr:row>67</xdr:row>
      <xdr:rowOff>0</xdr:rowOff>
    </xdr:from>
    <xdr:ext cx="317500" cy="317500"/>
    <xdr:pic>
      <xdr:nvPicPr>
        <xdr:cNvPr id="266" name="Picture 265">
          <a:hlinkClick xmlns:r="http://schemas.openxmlformats.org/officeDocument/2006/relationships" r:id="rId212"/>
          <a:extLst>
            <a:ext uri="{FF2B5EF4-FFF2-40B4-BE49-F238E27FC236}">
              <a16:creationId xmlns:a16="http://schemas.microsoft.com/office/drawing/2014/main" xmlns="" id="{69B83D9C-A8CE-C64A-8B3D-DBA07921EC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220200" y="1206500"/>
          <a:ext cx="317500" cy="317500"/>
        </a:xfrm>
        <a:prstGeom prst="rect">
          <a:avLst/>
        </a:prstGeom>
      </xdr:spPr>
    </xdr:pic>
    <xdr:clientData/>
  </xdr:oneCellAnchor>
  <xdr:oneCellAnchor>
    <xdr:from>
      <xdr:col>6</xdr:col>
      <xdr:colOff>685800</xdr:colOff>
      <xdr:row>67</xdr:row>
      <xdr:rowOff>12700</xdr:rowOff>
    </xdr:from>
    <xdr:ext cx="317500" cy="317500"/>
    <xdr:pic>
      <xdr:nvPicPr>
        <xdr:cNvPr id="267" name="Picture 266">
          <a:hlinkClick xmlns:r="http://schemas.openxmlformats.org/officeDocument/2006/relationships" r:id="rId213"/>
          <a:extLst>
            <a:ext uri="{FF2B5EF4-FFF2-40B4-BE49-F238E27FC236}">
              <a16:creationId xmlns:a16="http://schemas.microsoft.com/office/drawing/2014/main" xmlns="" id="{4193F079-C276-2644-8E02-A027D23C71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42600" y="1219200"/>
          <a:ext cx="317500" cy="317500"/>
        </a:xfrm>
        <a:prstGeom prst="rect">
          <a:avLst/>
        </a:prstGeom>
      </xdr:spPr>
    </xdr:pic>
    <xdr:clientData/>
  </xdr:oneCellAnchor>
  <xdr:oneCellAnchor>
    <xdr:from>
      <xdr:col>2</xdr:col>
      <xdr:colOff>381000</xdr:colOff>
      <xdr:row>68</xdr:row>
      <xdr:rowOff>0</xdr:rowOff>
    </xdr:from>
    <xdr:ext cx="317500" cy="317500"/>
    <xdr:pic>
      <xdr:nvPicPr>
        <xdr:cNvPr id="268" name="Picture 267">
          <a:hlinkClick xmlns:r="http://schemas.openxmlformats.org/officeDocument/2006/relationships" r:id="rId214"/>
          <a:extLst>
            <a:ext uri="{FF2B5EF4-FFF2-40B4-BE49-F238E27FC236}">
              <a16:creationId xmlns:a16="http://schemas.microsoft.com/office/drawing/2014/main" xmlns="" id="{8A48EBAA-19A6-B448-ABED-DF680A6B7A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56200" y="1206500"/>
          <a:ext cx="317500" cy="317500"/>
        </a:xfrm>
        <a:prstGeom prst="rect">
          <a:avLst/>
        </a:prstGeom>
      </xdr:spPr>
    </xdr:pic>
    <xdr:clientData/>
  </xdr:oneCellAnchor>
  <xdr:oneCellAnchor>
    <xdr:from>
      <xdr:col>3</xdr:col>
      <xdr:colOff>520700</xdr:colOff>
      <xdr:row>68</xdr:row>
      <xdr:rowOff>0</xdr:rowOff>
    </xdr:from>
    <xdr:ext cx="317500" cy="317500"/>
    <xdr:pic>
      <xdr:nvPicPr>
        <xdr:cNvPr id="269" name="Picture 268">
          <a:hlinkClick xmlns:r="http://schemas.openxmlformats.org/officeDocument/2006/relationships" r:id="rId210"/>
          <a:extLst>
            <a:ext uri="{FF2B5EF4-FFF2-40B4-BE49-F238E27FC236}">
              <a16:creationId xmlns:a16="http://schemas.microsoft.com/office/drawing/2014/main" xmlns="" id="{72AEFE77-AD4F-BF4F-8844-DAF66684A4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53200" y="1206500"/>
          <a:ext cx="317500" cy="317500"/>
        </a:xfrm>
        <a:prstGeom prst="rect">
          <a:avLst/>
        </a:prstGeom>
      </xdr:spPr>
    </xdr:pic>
    <xdr:clientData/>
  </xdr:oneCellAnchor>
  <xdr:oneCellAnchor>
    <xdr:from>
      <xdr:col>4</xdr:col>
      <xdr:colOff>393700</xdr:colOff>
      <xdr:row>68</xdr:row>
      <xdr:rowOff>12700</xdr:rowOff>
    </xdr:from>
    <xdr:ext cx="317500" cy="317500"/>
    <xdr:pic>
      <xdr:nvPicPr>
        <xdr:cNvPr id="270" name="Picture 269">
          <a:hlinkClick xmlns:r="http://schemas.openxmlformats.org/officeDocument/2006/relationships" r:id="rId211"/>
          <a:extLst>
            <a:ext uri="{FF2B5EF4-FFF2-40B4-BE49-F238E27FC236}">
              <a16:creationId xmlns:a16="http://schemas.microsoft.com/office/drawing/2014/main" xmlns="" id="{EEB09F03-737B-D443-9635-AAE0B65AAE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13700" y="1219200"/>
          <a:ext cx="317500" cy="317500"/>
        </a:xfrm>
        <a:prstGeom prst="rect">
          <a:avLst/>
        </a:prstGeom>
      </xdr:spPr>
    </xdr:pic>
    <xdr:clientData/>
  </xdr:oneCellAnchor>
  <xdr:oneCellAnchor>
    <xdr:from>
      <xdr:col>5</xdr:col>
      <xdr:colOff>292100</xdr:colOff>
      <xdr:row>68</xdr:row>
      <xdr:rowOff>0</xdr:rowOff>
    </xdr:from>
    <xdr:ext cx="317500" cy="317500"/>
    <xdr:pic>
      <xdr:nvPicPr>
        <xdr:cNvPr id="271" name="Picture 270">
          <a:hlinkClick xmlns:r="http://schemas.openxmlformats.org/officeDocument/2006/relationships" r:id="rId215"/>
          <a:extLst>
            <a:ext uri="{FF2B5EF4-FFF2-40B4-BE49-F238E27FC236}">
              <a16:creationId xmlns:a16="http://schemas.microsoft.com/office/drawing/2014/main" xmlns="" id="{C59543DC-5EF6-BD40-BF6F-39EB15C5CB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220200" y="1206500"/>
          <a:ext cx="317500" cy="317500"/>
        </a:xfrm>
        <a:prstGeom prst="rect">
          <a:avLst/>
        </a:prstGeom>
      </xdr:spPr>
    </xdr:pic>
    <xdr:clientData/>
  </xdr:oneCellAnchor>
  <xdr:oneCellAnchor>
    <xdr:from>
      <xdr:col>6</xdr:col>
      <xdr:colOff>685800</xdr:colOff>
      <xdr:row>68</xdr:row>
      <xdr:rowOff>12700</xdr:rowOff>
    </xdr:from>
    <xdr:ext cx="317500" cy="317500"/>
    <xdr:pic>
      <xdr:nvPicPr>
        <xdr:cNvPr id="272" name="Picture 271">
          <a:hlinkClick xmlns:r="http://schemas.openxmlformats.org/officeDocument/2006/relationships" r:id="rId213"/>
          <a:extLst>
            <a:ext uri="{FF2B5EF4-FFF2-40B4-BE49-F238E27FC236}">
              <a16:creationId xmlns:a16="http://schemas.microsoft.com/office/drawing/2014/main" xmlns="" id="{D1659AC1-EA0D-D54D-B10A-647EE2DFA5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42600" y="1219200"/>
          <a:ext cx="317500" cy="317500"/>
        </a:xfrm>
        <a:prstGeom prst="rect">
          <a:avLst/>
        </a:prstGeom>
      </xdr:spPr>
    </xdr:pic>
    <xdr:clientData/>
  </xdr:oneCellAnchor>
  <xdr:oneCellAnchor>
    <xdr:from>
      <xdr:col>2</xdr:col>
      <xdr:colOff>381000</xdr:colOff>
      <xdr:row>69</xdr:row>
      <xdr:rowOff>0</xdr:rowOff>
    </xdr:from>
    <xdr:ext cx="317500" cy="317500"/>
    <xdr:pic>
      <xdr:nvPicPr>
        <xdr:cNvPr id="273" name="Picture 272">
          <a:hlinkClick xmlns:r="http://schemas.openxmlformats.org/officeDocument/2006/relationships" r:id="rId216"/>
          <a:extLst>
            <a:ext uri="{FF2B5EF4-FFF2-40B4-BE49-F238E27FC236}">
              <a16:creationId xmlns:a16="http://schemas.microsoft.com/office/drawing/2014/main" xmlns="" id="{AD9E3734-1676-0345-A943-B791312144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56200" y="1206500"/>
          <a:ext cx="317500" cy="317500"/>
        </a:xfrm>
        <a:prstGeom prst="rect">
          <a:avLst/>
        </a:prstGeom>
      </xdr:spPr>
    </xdr:pic>
    <xdr:clientData/>
  </xdr:oneCellAnchor>
  <xdr:oneCellAnchor>
    <xdr:from>
      <xdr:col>3</xdr:col>
      <xdr:colOff>520700</xdr:colOff>
      <xdr:row>69</xdr:row>
      <xdr:rowOff>0</xdr:rowOff>
    </xdr:from>
    <xdr:ext cx="317500" cy="317500"/>
    <xdr:pic>
      <xdr:nvPicPr>
        <xdr:cNvPr id="274" name="Picture 273">
          <a:hlinkClick xmlns:r="http://schemas.openxmlformats.org/officeDocument/2006/relationships" r:id="rId217"/>
          <a:extLst>
            <a:ext uri="{FF2B5EF4-FFF2-40B4-BE49-F238E27FC236}">
              <a16:creationId xmlns:a16="http://schemas.microsoft.com/office/drawing/2014/main" xmlns="" id="{69983BC7-42A5-CD49-935F-302FD9C6AF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53200" y="1206500"/>
          <a:ext cx="317500" cy="317500"/>
        </a:xfrm>
        <a:prstGeom prst="rect">
          <a:avLst/>
        </a:prstGeom>
      </xdr:spPr>
    </xdr:pic>
    <xdr:clientData/>
  </xdr:oneCellAnchor>
  <xdr:oneCellAnchor>
    <xdr:from>
      <xdr:col>4</xdr:col>
      <xdr:colOff>393700</xdr:colOff>
      <xdr:row>69</xdr:row>
      <xdr:rowOff>12700</xdr:rowOff>
    </xdr:from>
    <xdr:ext cx="317500" cy="317500"/>
    <xdr:pic>
      <xdr:nvPicPr>
        <xdr:cNvPr id="275" name="Picture 274">
          <a:hlinkClick xmlns:r="http://schemas.openxmlformats.org/officeDocument/2006/relationships" r:id="rId218"/>
          <a:extLst>
            <a:ext uri="{FF2B5EF4-FFF2-40B4-BE49-F238E27FC236}">
              <a16:creationId xmlns:a16="http://schemas.microsoft.com/office/drawing/2014/main" xmlns="" id="{FE069F3B-7FE0-9944-AC22-29F9ADC4CA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13700" y="1219200"/>
          <a:ext cx="317500" cy="317500"/>
        </a:xfrm>
        <a:prstGeom prst="rect">
          <a:avLst/>
        </a:prstGeom>
      </xdr:spPr>
    </xdr:pic>
    <xdr:clientData/>
  </xdr:oneCellAnchor>
  <xdr:oneCellAnchor>
    <xdr:from>
      <xdr:col>5</xdr:col>
      <xdr:colOff>292100</xdr:colOff>
      <xdr:row>69</xdr:row>
      <xdr:rowOff>0</xdr:rowOff>
    </xdr:from>
    <xdr:ext cx="317500" cy="317500"/>
    <xdr:pic>
      <xdr:nvPicPr>
        <xdr:cNvPr id="276" name="Picture 275">
          <a:hlinkClick xmlns:r="http://schemas.openxmlformats.org/officeDocument/2006/relationships" r:id="rId219"/>
          <a:extLst>
            <a:ext uri="{FF2B5EF4-FFF2-40B4-BE49-F238E27FC236}">
              <a16:creationId xmlns:a16="http://schemas.microsoft.com/office/drawing/2014/main" xmlns="" id="{BCC76549-4936-2A48-89C1-C0AA8E9373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220200" y="1206500"/>
          <a:ext cx="317500" cy="317500"/>
        </a:xfrm>
        <a:prstGeom prst="rect">
          <a:avLst/>
        </a:prstGeom>
      </xdr:spPr>
    </xdr:pic>
    <xdr:clientData/>
  </xdr:oneCellAnchor>
  <xdr:oneCellAnchor>
    <xdr:from>
      <xdr:col>6</xdr:col>
      <xdr:colOff>685800</xdr:colOff>
      <xdr:row>69</xdr:row>
      <xdr:rowOff>12700</xdr:rowOff>
    </xdr:from>
    <xdr:ext cx="317500" cy="317500"/>
    <xdr:pic>
      <xdr:nvPicPr>
        <xdr:cNvPr id="277" name="Picture 276">
          <a:hlinkClick xmlns:r="http://schemas.openxmlformats.org/officeDocument/2006/relationships" r:id="rId220"/>
          <a:extLst>
            <a:ext uri="{FF2B5EF4-FFF2-40B4-BE49-F238E27FC236}">
              <a16:creationId xmlns:a16="http://schemas.microsoft.com/office/drawing/2014/main" xmlns="" id="{B7985CAB-DF6E-A748-969F-9C171D5B38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42600" y="1219200"/>
          <a:ext cx="317500" cy="317500"/>
        </a:xfrm>
        <a:prstGeom prst="rect">
          <a:avLst/>
        </a:prstGeom>
      </xdr:spPr>
    </xdr:pic>
    <xdr:clientData/>
  </xdr:oneCellAnchor>
  <xdr:oneCellAnchor>
    <xdr:from>
      <xdr:col>2</xdr:col>
      <xdr:colOff>381000</xdr:colOff>
      <xdr:row>70</xdr:row>
      <xdr:rowOff>0</xdr:rowOff>
    </xdr:from>
    <xdr:ext cx="317500" cy="317500"/>
    <xdr:pic>
      <xdr:nvPicPr>
        <xdr:cNvPr id="278" name="Picture 277">
          <a:hlinkClick xmlns:r="http://schemas.openxmlformats.org/officeDocument/2006/relationships" r:id="rId221"/>
          <a:extLst>
            <a:ext uri="{FF2B5EF4-FFF2-40B4-BE49-F238E27FC236}">
              <a16:creationId xmlns:a16="http://schemas.microsoft.com/office/drawing/2014/main" xmlns="" id="{A11E7847-5018-C441-B51E-25A0F9CF4F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56200" y="1206500"/>
          <a:ext cx="317500" cy="317500"/>
        </a:xfrm>
        <a:prstGeom prst="rect">
          <a:avLst/>
        </a:prstGeom>
      </xdr:spPr>
    </xdr:pic>
    <xdr:clientData/>
  </xdr:oneCellAnchor>
  <xdr:oneCellAnchor>
    <xdr:from>
      <xdr:col>3</xdr:col>
      <xdr:colOff>520700</xdr:colOff>
      <xdr:row>70</xdr:row>
      <xdr:rowOff>0</xdr:rowOff>
    </xdr:from>
    <xdr:ext cx="317500" cy="317500"/>
    <xdr:pic>
      <xdr:nvPicPr>
        <xdr:cNvPr id="279" name="Picture 278">
          <a:hlinkClick xmlns:r="http://schemas.openxmlformats.org/officeDocument/2006/relationships" r:id="rId222"/>
          <a:extLst>
            <a:ext uri="{FF2B5EF4-FFF2-40B4-BE49-F238E27FC236}">
              <a16:creationId xmlns:a16="http://schemas.microsoft.com/office/drawing/2014/main" xmlns="" id="{043A7C99-E035-D441-A45B-E8F0B7101E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53200" y="1206500"/>
          <a:ext cx="317500" cy="317500"/>
        </a:xfrm>
        <a:prstGeom prst="rect">
          <a:avLst/>
        </a:prstGeom>
      </xdr:spPr>
    </xdr:pic>
    <xdr:clientData/>
  </xdr:oneCellAnchor>
  <xdr:oneCellAnchor>
    <xdr:from>
      <xdr:col>4</xdr:col>
      <xdr:colOff>393700</xdr:colOff>
      <xdr:row>70</xdr:row>
      <xdr:rowOff>12700</xdr:rowOff>
    </xdr:from>
    <xdr:ext cx="317500" cy="317500"/>
    <xdr:pic>
      <xdr:nvPicPr>
        <xdr:cNvPr id="280" name="Picture 279">
          <a:hlinkClick xmlns:r="http://schemas.openxmlformats.org/officeDocument/2006/relationships" r:id="rId223"/>
          <a:extLst>
            <a:ext uri="{FF2B5EF4-FFF2-40B4-BE49-F238E27FC236}">
              <a16:creationId xmlns:a16="http://schemas.microsoft.com/office/drawing/2014/main" xmlns="" id="{ADAE5D59-C34D-D848-B2F4-48E2BDC006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13700" y="1219200"/>
          <a:ext cx="317500" cy="317500"/>
        </a:xfrm>
        <a:prstGeom prst="rect">
          <a:avLst/>
        </a:prstGeom>
      </xdr:spPr>
    </xdr:pic>
    <xdr:clientData/>
  </xdr:oneCellAnchor>
  <xdr:oneCellAnchor>
    <xdr:from>
      <xdr:col>5</xdr:col>
      <xdr:colOff>292100</xdr:colOff>
      <xdr:row>70</xdr:row>
      <xdr:rowOff>0</xdr:rowOff>
    </xdr:from>
    <xdr:ext cx="317500" cy="317500"/>
    <xdr:pic>
      <xdr:nvPicPr>
        <xdr:cNvPr id="281" name="Picture 280">
          <a:hlinkClick xmlns:r="http://schemas.openxmlformats.org/officeDocument/2006/relationships" r:id="rId224"/>
          <a:extLst>
            <a:ext uri="{FF2B5EF4-FFF2-40B4-BE49-F238E27FC236}">
              <a16:creationId xmlns:a16="http://schemas.microsoft.com/office/drawing/2014/main" xmlns="" id="{1C3FFB93-0DCE-144D-A996-797CCD3C1A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220200" y="1206500"/>
          <a:ext cx="317500" cy="317500"/>
        </a:xfrm>
        <a:prstGeom prst="rect">
          <a:avLst/>
        </a:prstGeom>
      </xdr:spPr>
    </xdr:pic>
    <xdr:clientData/>
  </xdr:oneCellAnchor>
  <xdr:oneCellAnchor>
    <xdr:from>
      <xdr:col>6</xdr:col>
      <xdr:colOff>685800</xdr:colOff>
      <xdr:row>70</xdr:row>
      <xdr:rowOff>12700</xdr:rowOff>
    </xdr:from>
    <xdr:ext cx="317500" cy="317500"/>
    <xdr:pic>
      <xdr:nvPicPr>
        <xdr:cNvPr id="282" name="Picture 281">
          <a:hlinkClick xmlns:r="http://schemas.openxmlformats.org/officeDocument/2006/relationships" r:id="rId225"/>
          <a:extLst>
            <a:ext uri="{FF2B5EF4-FFF2-40B4-BE49-F238E27FC236}">
              <a16:creationId xmlns:a16="http://schemas.microsoft.com/office/drawing/2014/main" xmlns="" id="{E5A5D469-5B50-224E-9838-4193680643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42600" y="1219200"/>
          <a:ext cx="317500" cy="317500"/>
        </a:xfrm>
        <a:prstGeom prst="rect">
          <a:avLst/>
        </a:prstGeom>
      </xdr:spPr>
    </xdr:pic>
    <xdr:clientData/>
  </xdr:oneCellAnchor>
  <xdr:oneCellAnchor>
    <xdr:from>
      <xdr:col>2</xdr:col>
      <xdr:colOff>381000</xdr:colOff>
      <xdr:row>71</xdr:row>
      <xdr:rowOff>0</xdr:rowOff>
    </xdr:from>
    <xdr:ext cx="317500" cy="317500"/>
    <xdr:pic>
      <xdr:nvPicPr>
        <xdr:cNvPr id="283" name="Picture 282">
          <a:hlinkClick xmlns:r="http://schemas.openxmlformats.org/officeDocument/2006/relationships" r:id="rId226"/>
          <a:extLst>
            <a:ext uri="{FF2B5EF4-FFF2-40B4-BE49-F238E27FC236}">
              <a16:creationId xmlns:a16="http://schemas.microsoft.com/office/drawing/2014/main" xmlns="" id="{44B99434-1B67-FB4D-ADF4-755327C502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56200" y="1206500"/>
          <a:ext cx="317500" cy="317500"/>
        </a:xfrm>
        <a:prstGeom prst="rect">
          <a:avLst/>
        </a:prstGeom>
      </xdr:spPr>
    </xdr:pic>
    <xdr:clientData/>
  </xdr:oneCellAnchor>
  <xdr:oneCellAnchor>
    <xdr:from>
      <xdr:col>3</xdr:col>
      <xdr:colOff>520700</xdr:colOff>
      <xdr:row>71</xdr:row>
      <xdr:rowOff>0</xdr:rowOff>
    </xdr:from>
    <xdr:ext cx="317500" cy="317500"/>
    <xdr:pic>
      <xdr:nvPicPr>
        <xdr:cNvPr id="284" name="Picture 283">
          <a:hlinkClick xmlns:r="http://schemas.openxmlformats.org/officeDocument/2006/relationships" r:id="rId227"/>
          <a:extLst>
            <a:ext uri="{FF2B5EF4-FFF2-40B4-BE49-F238E27FC236}">
              <a16:creationId xmlns:a16="http://schemas.microsoft.com/office/drawing/2014/main" xmlns="" id="{82B9B8C3-0728-3D4D-A42C-BF5AA3EC61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53200" y="1206500"/>
          <a:ext cx="317500" cy="317500"/>
        </a:xfrm>
        <a:prstGeom prst="rect">
          <a:avLst/>
        </a:prstGeom>
      </xdr:spPr>
    </xdr:pic>
    <xdr:clientData/>
  </xdr:oneCellAnchor>
  <xdr:oneCellAnchor>
    <xdr:from>
      <xdr:col>4</xdr:col>
      <xdr:colOff>393700</xdr:colOff>
      <xdr:row>71</xdr:row>
      <xdr:rowOff>12700</xdr:rowOff>
    </xdr:from>
    <xdr:ext cx="317500" cy="317500"/>
    <xdr:pic>
      <xdr:nvPicPr>
        <xdr:cNvPr id="285" name="Picture 284">
          <a:hlinkClick xmlns:r="http://schemas.openxmlformats.org/officeDocument/2006/relationships" r:id="rId228"/>
          <a:extLst>
            <a:ext uri="{FF2B5EF4-FFF2-40B4-BE49-F238E27FC236}">
              <a16:creationId xmlns:a16="http://schemas.microsoft.com/office/drawing/2014/main" xmlns="" id="{329E590E-20F4-7E45-80B8-270FC330F3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13700" y="1219200"/>
          <a:ext cx="317500" cy="317500"/>
        </a:xfrm>
        <a:prstGeom prst="rect">
          <a:avLst/>
        </a:prstGeom>
      </xdr:spPr>
    </xdr:pic>
    <xdr:clientData/>
  </xdr:oneCellAnchor>
  <xdr:oneCellAnchor>
    <xdr:from>
      <xdr:col>5</xdr:col>
      <xdr:colOff>292100</xdr:colOff>
      <xdr:row>71</xdr:row>
      <xdr:rowOff>0</xdr:rowOff>
    </xdr:from>
    <xdr:ext cx="317500" cy="317500"/>
    <xdr:pic>
      <xdr:nvPicPr>
        <xdr:cNvPr id="286" name="Picture 285">
          <a:hlinkClick xmlns:r="http://schemas.openxmlformats.org/officeDocument/2006/relationships" r:id="rId229"/>
          <a:extLst>
            <a:ext uri="{FF2B5EF4-FFF2-40B4-BE49-F238E27FC236}">
              <a16:creationId xmlns:a16="http://schemas.microsoft.com/office/drawing/2014/main" xmlns="" id="{3243E6F2-4C83-0D4B-ABB7-0A37BF335A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220200" y="1206500"/>
          <a:ext cx="317500" cy="317500"/>
        </a:xfrm>
        <a:prstGeom prst="rect">
          <a:avLst/>
        </a:prstGeom>
      </xdr:spPr>
    </xdr:pic>
    <xdr:clientData/>
  </xdr:oneCellAnchor>
  <xdr:oneCellAnchor>
    <xdr:from>
      <xdr:col>6</xdr:col>
      <xdr:colOff>685800</xdr:colOff>
      <xdr:row>71</xdr:row>
      <xdr:rowOff>12700</xdr:rowOff>
    </xdr:from>
    <xdr:ext cx="317500" cy="317500"/>
    <xdr:pic>
      <xdr:nvPicPr>
        <xdr:cNvPr id="287" name="Picture 286">
          <a:hlinkClick xmlns:r="http://schemas.openxmlformats.org/officeDocument/2006/relationships" r:id="rId230"/>
          <a:extLst>
            <a:ext uri="{FF2B5EF4-FFF2-40B4-BE49-F238E27FC236}">
              <a16:creationId xmlns:a16="http://schemas.microsoft.com/office/drawing/2014/main" xmlns="" id="{31A04C1C-C315-8D48-B24A-6E161E9288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42600" y="1219200"/>
          <a:ext cx="317500" cy="317500"/>
        </a:xfrm>
        <a:prstGeom prst="rect">
          <a:avLst/>
        </a:prstGeom>
      </xdr:spPr>
    </xdr:pic>
    <xdr:clientData/>
  </xdr:oneCellAnchor>
  <xdr:oneCellAnchor>
    <xdr:from>
      <xdr:col>2</xdr:col>
      <xdr:colOff>381000</xdr:colOff>
      <xdr:row>72</xdr:row>
      <xdr:rowOff>0</xdr:rowOff>
    </xdr:from>
    <xdr:ext cx="317500" cy="317500"/>
    <xdr:pic>
      <xdr:nvPicPr>
        <xdr:cNvPr id="288" name="Picture 287">
          <a:hlinkClick xmlns:r="http://schemas.openxmlformats.org/officeDocument/2006/relationships" r:id="rId231"/>
          <a:extLst>
            <a:ext uri="{FF2B5EF4-FFF2-40B4-BE49-F238E27FC236}">
              <a16:creationId xmlns:a16="http://schemas.microsoft.com/office/drawing/2014/main" xmlns="" id="{414A398D-43ED-AA47-BA41-C78DB12FAA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56200" y="1206500"/>
          <a:ext cx="317500" cy="317500"/>
        </a:xfrm>
        <a:prstGeom prst="rect">
          <a:avLst/>
        </a:prstGeom>
      </xdr:spPr>
    </xdr:pic>
    <xdr:clientData/>
  </xdr:oneCellAnchor>
  <xdr:oneCellAnchor>
    <xdr:from>
      <xdr:col>3</xdr:col>
      <xdr:colOff>520700</xdr:colOff>
      <xdr:row>72</xdr:row>
      <xdr:rowOff>0</xdr:rowOff>
    </xdr:from>
    <xdr:ext cx="317500" cy="317500"/>
    <xdr:pic>
      <xdr:nvPicPr>
        <xdr:cNvPr id="289" name="Picture 288">
          <a:hlinkClick xmlns:r="http://schemas.openxmlformats.org/officeDocument/2006/relationships" r:id="rId27"/>
          <a:extLst>
            <a:ext uri="{FF2B5EF4-FFF2-40B4-BE49-F238E27FC236}">
              <a16:creationId xmlns:a16="http://schemas.microsoft.com/office/drawing/2014/main" xmlns="" id="{02884ECB-B8D4-2C40-9963-D70259F642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53200" y="1206500"/>
          <a:ext cx="317500" cy="317500"/>
        </a:xfrm>
        <a:prstGeom prst="rect">
          <a:avLst/>
        </a:prstGeom>
      </xdr:spPr>
    </xdr:pic>
    <xdr:clientData/>
  </xdr:oneCellAnchor>
  <xdr:oneCellAnchor>
    <xdr:from>
      <xdr:col>4</xdr:col>
      <xdr:colOff>393700</xdr:colOff>
      <xdr:row>72</xdr:row>
      <xdr:rowOff>12700</xdr:rowOff>
    </xdr:from>
    <xdr:ext cx="317500" cy="317500"/>
    <xdr:pic>
      <xdr:nvPicPr>
        <xdr:cNvPr id="290" name="Picture 289">
          <a:hlinkClick xmlns:r="http://schemas.openxmlformats.org/officeDocument/2006/relationships" r:id="rId27"/>
          <a:extLst>
            <a:ext uri="{FF2B5EF4-FFF2-40B4-BE49-F238E27FC236}">
              <a16:creationId xmlns:a16="http://schemas.microsoft.com/office/drawing/2014/main" xmlns="" id="{D2DA2C62-8805-4E4B-901C-49A6328660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13700" y="1219200"/>
          <a:ext cx="317500" cy="317500"/>
        </a:xfrm>
        <a:prstGeom prst="rect">
          <a:avLst/>
        </a:prstGeom>
      </xdr:spPr>
    </xdr:pic>
    <xdr:clientData/>
  </xdr:oneCellAnchor>
  <xdr:oneCellAnchor>
    <xdr:from>
      <xdr:col>5</xdr:col>
      <xdr:colOff>292100</xdr:colOff>
      <xdr:row>72</xdr:row>
      <xdr:rowOff>0</xdr:rowOff>
    </xdr:from>
    <xdr:ext cx="317500" cy="317500"/>
    <xdr:pic>
      <xdr:nvPicPr>
        <xdr:cNvPr id="291" name="Picture 290">
          <a:hlinkClick xmlns:r="http://schemas.openxmlformats.org/officeDocument/2006/relationships" r:id="rId27"/>
          <a:extLst>
            <a:ext uri="{FF2B5EF4-FFF2-40B4-BE49-F238E27FC236}">
              <a16:creationId xmlns:a16="http://schemas.microsoft.com/office/drawing/2014/main" xmlns="" id="{D0AFC6D2-F8C6-4344-B1B2-90C1CFF9C0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220200" y="1206500"/>
          <a:ext cx="317500" cy="317500"/>
        </a:xfrm>
        <a:prstGeom prst="rect">
          <a:avLst/>
        </a:prstGeom>
      </xdr:spPr>
    </xdr:pic>
    <xdr:clientData/>
  </xdr:oneCellAnchor>
  <xdr:oneCellAnchor>
    <xdr:from>
      <xdr:col>6</xdr:col>
      <xdr:colOff>685800</xdr:colOff>
      <xdr:row>72</xdr:row>
      <xdr:rowOff>12700</xdr:rowOff>
    </xdr:from>
    <xdr:ext cx="317500" cy="317500"/>
    <xdr:pic>
      <xdr:nvPicPr>
        <xdr:cNvPr id="292" name="Picture 291">
          <a:hlinkClick xmlns:r="http://schemas.openxmlformats.org/officeDocument/2006/relationships" r:id="rId27"/>
          <a:extLst>
            <a:ext uri="{FF2B5EF4-FFF2-40B4-BE49-F238E27FC236}">
              <a16:creationId xmlns:a16="http://schemas.microsoft.com/office/drawing/2014/main" xmlns="" id="{3F8BB9A3-90A0-B344-986B-71484D9F73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42600" y="1219200"/>
          <a:ext cx="317500" cy="317500"/>
        </a:xfrm>
        <a:prstGeom prst="rect">
          <a:avLst/>
        </a:prstGeom>
      </xdr:spPr>
    </xdr:pic>
    <xdr:clientData/>
  </xdr:oneCellAnchor>
  <xdr:oneCellAnchor>
    <xdr:from>
      <xdr:col>2</xdr:col>
      <xdr:colOff>381000</xdr:colOff>
      <xdr:row>73</xdr:row>
      <xdr:rowOff>0</xdr:rowOff>
    </xdr:from>
    <xdr:ext cx="317500" cy="317500"/>
    <xdr:pic>
      <xdr:nvPicPr>
        <xdr:cNvPr id="293" name="Picture 292">
          <a:hlinkClick xmlns:r="http://schemas.openxmlformats.org/officeDocument/2006/relationships" r:id="rId232"/>
          <a:extLst>
            <a:ext uri="{FF2B5EF4-FFF2-40B4-BE49-F238E27FC236}">
              <a16:creationId xmlns:a16="http://schemas.microsoft.com/office/drawing/2014/main" xmlns="" id="{26E44B38-F9AA-0243-A4C9-F13D8B217E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56200" y="1206500"/>
          <a:ext cx="317500" cy="317500"/>
        </a:xfrm>
        <a:prstGeom prst="rect">
          <a:avLst/>
        </a:prstGeom>
      </xdr:spPr>
    </xdr:pic>
    <xdr:clientData/>
  </xdr:oneCellAnchor>
  <xdr:oneCellAnchor>
    <xdr:from>
      <xdr:col>3</xdr:col>
      <xdr:colOff>520700</xdr:colOff>
      <xdr:row>73</xdr:row>
      <xdr:rowOff>0</xdr:rowOff>
    </xdr:from>
    <xdr:ext cx="317500" cy="317500"/>
    <xdr:pic>
      <xdr:nvPicPr>
        <xdr:cNvPr id="294" name="Picture 293">
          <a:hlinkClick xmlns:r="http://schemas.openxmlformats.org/officeDocument/2006/relationships" r:id="rId233"/>
          <a:extLst>
            <a:ext uri="{FF2B5EF4-FFF2-40B4-BE49-F238E27FC236}">
              <a16:creationId xmlns:a16="http://schemas.microsoft.com/office/drawing/2014/main" xmlns="" id="{E8282093-43E0-C346-B8D2-106544FD26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53200" y="1206500"/>
          <a:ext cx="317500" cy="317500"/>
        </a:xfrm>
        <a:prstGeom prst="rect">
          <a:avLst/>
        </a:prstGeom>
      </xdr:spPr>
    </xdr:pic>
    <xdr:clientData/>
  </xdr:oneCellAnchor>
  <xdr:oneCellAnchor>
    <xdr:from>
      <xdr:col>4</xdr:col>
      <xdr:colOff>393700</xdr:colOff>
      <xdr:row>73</xdr:row>
      <xdr:rowOff>12700</xdr:rowOff>
    </xdr:from>
    <xdr:ext cx="317500" cy="317500"/>
    <xdr:pic>
      <xdr:nvPicPr>
        <xdr:cNvPr id="295" name="Picture 294">
          <a:hlinkClick xmlns:r="http://schemas.openxmlformats.org/officeDocument/2006/relationships" r:id="rId234"/>
          <a:extLst>
            <a:ext uri="{FF2B5EF4-FFF2-40B4-BE49-F238E27FC236}">
              <a16:creationId xmlns:a16="http://schemas.microsoft.com/office/drawing/2014/main" xmlns="" id="{8E29F838-A25D-0B48-B84A-6CF64DA39E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13700" y="1219200"/>
          <a:ext cx="317500" cy="317500"/>
        </a:xfrm>
        <a:prstGeom prst="rect">
          <a:avLst/>
        </a:prstGeom>
      </xdr:spPr>
    </xdr:pic>
    <xdr:clientData/>
  </xdr:oneCellAnchor>
  <xdr:oneCellAnchor>
    <xdr:from>
      <xdr:col>5</xdr:col>
      <xdr:colOff>292100</xdr:colOff>
      <xdr:row>73</xdr:row>
      <xdr:rowOff>0</xdr:rowOff>
    </xdr:from>
    <xdr:ext cx="317500" cy="317500"/>
    <xdr:pic>
      <xdr:nvPicPr>
        <xdr:cNvPr id="296" name="Picture 295">
          <a:hlinkClick xmlns:r="http://schemas.openxmlformats.org/officeDocument/2006/relationships" r:id="rId235"/>
          <a:extLst>
            <a:ext uri="{FF2B5EF4-FFF2-40B4-BE49-F238E27FC236}">
              <a16:creationId xmlns:a16="http://schemas.microsoft.com/office/drawing/2014/main" xmlns="" id="{89B5FEE0-FA1A-CF4D-865A-533483B4C1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220200" y="1206500"/>
          <a:ext cx="317500" cy="317500"/>
        </a:xfrm>
        <a:prstGeom prst="rect">
          <a:avLst/>
        </a:prstGeom>
      </xdr:spPr>
    </xdr:pic>
    <xdr:clientData/>
  </xdr:oneCellAnchor>
  <xdr:oneCellAnchor>
    <xdr:from>
      <xdr:col>6</xdr:col>
      <xdr:colOff>685800</xdr:colOff>
      <xdr:row>73</xdr:row>
      <xdr:rowOff>12700</xdr:rowOff>
    </xdr:from>
    <xdr:ext cx="317500" cy="317500"/>
    <xdr:pic>
      <xdr:nvPicPr>
        <xdr:cNvPr id="297" name="Picture 296">
          <a:hlinkClick xmlns:r="http://schemas.openxmlformats.org/officeDocument/2006/relationships" r:id="rId236"/>
          <a:extLst>
            <a:ext uri="{FF2B5EF4-FFF2-40B4-BE49-F238E27FC236}">
              <a16:creationId xmlns:a16="http://schemas.microsoft.com/office/drawing/2014/main" xmlns="" id="{5B1ADE9C-7D81-BE4F-8BAF-8E1B86F273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42600" y="1219200"/>
          <a:ext cx="317500" cy="317500"/>
        </a:xfrm>
        <a:prstGeom prst="rect">
          <a:avLst/>
        </a:prstGeom>
      </xdr:spPr>
    </xdr:pic>
    <xdr:clientData/>
  </xdr:oneCellAnchor>
  <xdr:oneCellAnchor>
    <xdr:from>
      <xdr:col>2</xdr:col>
      <xdr:colOff>381000</xdr:colOff>
      <xdr:row>74</xdr:row>
      <xdr:rowOff>0</xdr:rowOff>
    </xdr:from>
    <xdr:ext cx="317500" cy="317500"/>
    <xdr:pic>
      <xdr:nvPicPr>
        <xdr:cNvPr id="298" name="Picture 297">
          <a:hlinkClick xmlns:r="http://schemas.openxmlformats.org/officeDocument/2006/relationships" r:id="rId237"/>
          <a:extLst>
            <a:ext uri="{FF2B5EF4-FFF2-40B4-BE49-F238E27FC236}">
              <a16:creationId xmlns:a16="http://schemas.microsoft.com/office/drawing/2014/main" xmlns="" id="{401C8FE5-B022-5B46-A682-C21E9B8855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56200" y="1206500"/>
          <a:ext cx="317500" cy="317500"/>
        </a:xfrm>
        <a:prstGeom prst="rect">
          <a:avLst/>
        </a:prstGeom>
      </xdr:spPr>
    </xdr:pic>
    <xdr:clientData/>
  </xdr:oneCellAnchor>
  <xdr:oneCellAnchor>
    <xdr:from>
      <xdr:col>3</xdr:col>
      <xdr:colOff>520700</xdr:colOff>
      <xdr:row>74</xdr:row>
      <xdr:rowOff>0</xdr:rowOff>
    </xdr:from>
    <xdr:ext cx="317500" cy="317500"/>
    <xdr:pic>
      <xdr:nvPicPr>
        <xdr:cNvPr id="299" name="Picture 298">
          <a:hlinkClick xmlns:r="http://schemas.openxmlformats.org/officeDocument/2006/relationships" r:id="rId27"/>
          <a:extLst>
            <a:ext uri="{FF2B5EF4-FFF2-40B4-BE49-F238E27FC236}">
              <a16:creationId xmlns:a16="http://schemas.microsoft.com/office/drawing/2014/main" xmlns="" id="{E4C3D2EA-E1E3-8D4C-B0BA-8D524D486F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553200" y="1206500"/>
          <a:ext cx="317500" cy="317500"/>
        </a:xfrm>
        <a:prstGeom prst="rect">
          <a:avLst/>
        </a:prstGeom>
      </xdr:spPr>
    </xdr:pic>
    <xdr:clientData/>
  </xdr:oneCellAnchor>
  <xdr:oneCellAnchor>
    <xdr:from>
      <xdr:col>4</xdr:col>
      <xdr:colOff>393700</xdr:colOff>
      <xdr:row>74</xdr:row>
      <xdr:rowOff>12700</xdr:rowOff>
    </xdr:from>
    <xdr:ext cx="317500" cy="317500"/>
    <xdr:pic>
      <xdr:nvPicPr>
        <xdr:cNvPr id="300" name="Picture 299">
          <a:hlinkClick xmlns:r="http://schemas.openxmlformats.org/officeDocument/2006/relationships" r:id="rId27"/>
          <a:extLst>
            <a:ext uri="{FF2B5EF4-FFF2-40B4-BE49-F238E27FC236}">
              <a16:creationId xmlns:a16="http://schemas.microsoft.com/office/drawing/2014/main" xmlns="" id="{CE7CC047-434C-B34E-9CF4-547D5CF13D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13700" y="1219200"/>
          <a:ext cx="317500" cy="317500"/>
        </a:xfrm>
        <a:prstGeom prst="rect">
          <a:avLst/>
        </a:prstGeom>
      </xdr:spPr>
    </xdr:pic>
    <xdr:clientData/>
  </xdr:oneCellAnchor>
  <xdr:oneCellAnchor>
    <xdr:from>
      <xdr:col>5</xdr:col>
      <xdr:colOff>292100</xdr:colOff>
      <xdr:row>74</xdr:row>
      <xdr:rowOff>0</xdr:rowOff>
    </xdr:from>
    <xdr:ext cx="317500" cy="317500"/>
    <xdr:pic>
      <xdr:nvPicPr>
        <xdr:cNvPr id="301" name="Picture 300">
          <a:hlinkClick xmlns:r="http://schemas.openxmlformats.org/officeDocument/2006/relationships" r:id="rId27"/>
          <a:extLst>
            <a:ext uri="{FF2B5EF4-FFF2-40B4-BE49-F238E27FC236}">
              <a16:creationId xmlns:a16="http://schemas.microsoft.com/office/drawing/2014/main" xmlns="" id="{DBBB199A-C131-5941-B20B-3441EEE81C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220200" y="1206500"/>
          <a:ext cx="317500" cy="317500"/>
        </a:xfrm>
        <a:prstGeom prst="rect">
          <a:avLst/>
        </a:prstGeom>
      </xdr:spPr>
    </xdr:pic>
    <xdr:clientData/>
  </xdr:oneCellAnchor>
  <xdr:oneCellAnchor>
    <xdr:from>
      <xdr:col>6</xdr:col>
      <xdr:colOff>685800</xdr:colOff>
      <xdr:row>74</xdr:row>
      <xdr:rowOff>12700</xdr:rowOff>
    </xdr:from>
    <xdr:ext cx="317500" cy="317500"/>
    <xdr:pic>
      <xdr:nvPicPr>
        <xdr:cNvPr id="302" name="Picture 301">
          <a:hlinkClick xmlns:r="http://schemas.openxmlformats.org/officeDocument/2006/relationships" r:id="rId27"/>
          <a:extLst>
            <a:ext uri="{FF2B5EF4-FFF2-40B4-BE49-F238E27FC236}">
              <a16:creationId xmlns:a16="http://schemas.microsoft.com/office/drawing/2014/main" xmlns="" id="{BECD4ABF-BE2C-344F-9FD5-813F744A4C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42600" y="1219200"/>
          <a:ext cx="317500" cy="317500"/>
        </a:xfrm>
        <a:prstGeom prst="rect">
          <a:avLst/>
        </a:prstGeom>
      </xdr:spPr>
    </xdr:pic>
    <xdr:clientData/>
  </xdr:oneCellAnchor>
  <xdr:oneCellAnchor>
    <xdr:from>
      <xdr:col>5</xdr:col>
      <xdr:colOff>292100</xdr:colOff>
      <xdr:row>5</xdr:row>
      <xdr:rowOff>38100</xdr:rowOff>
    </xdr:from>
    <xdr:ext cx="317500" cy="317500"/>
    <xdr:pic>
      <xdr:nvPicPr>
        <xdr:cNvPr id="303" name="Picture 10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xmlns="" id="{6216AB42-48A6-C44F-9E4D-7BFCED3B41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359900" y="1752600"/>
          <a:ext cx="317500" cy="317500"/>
        </a:xfrm>
        <a:prstGeom prst="rect">
          <a:avLst/>
        </a:prstGeom>
      </xdr:spPr>
    </xdr:pic>
    <xdr:clientData/>
  </xdr:oneCellAnchor>
  <xdr:oneCellAnchor>
    <xdr:from>
      <xdr:col>5</xdr:col>
      <xdr:colOff>266700</xdr:colOff>
      <xdr:row>6</xdr:row>
      <xdr:rowOff>38100</xdr:rowOff>
    </xdr:from>
    <xdr:ext cx="317500" cy="317500"/>
    <xdr:pic>
      <xdr:nvPicPr>
        <xdr:cNvPr id="304" name="Picture 10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xmlns="" id="{8FDB2931-E889-2C42-8F17-CE34BAA6B9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334500" y="2146300"/>
          <a:ext cx="317500" cy="317500"/>
        </a:xfrm>
        <a:prstGeom prst="rect">
          <a:avLst/>
        </a:prstGeom>
      </xdr:spPr>
    </xdr:pic>
    <xdr:clientData/>
  </xdr:oneCellAnchor>
  <xdr:oneCellAnchor>
    <xdr:from>
      <xdr:col>5</xdr:col>
      <xdr:colOff>254000</xdr:colOff>
      <xdr:row>7</xdr:row>
      <xdr:rowOff>25400</xdr:rowOff>
    </xdr:from>
    <xdr:ext cx="317500" cy="317500"/>
    <xdr:pic>
      <xdr:nvPicPr>
        <xdr:cNvPr id="305" name="Picture 10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xmlns="" id="{55D8DCF0-816D-5D40-97CC-89B62954EC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321800" y="2527300"/>
          <a:ext cx="317500" cy="317500"/>
        </a:xfrm>
        <a:prstGeom prst="rect">
          <a:avLst/>
        </a:prstGeom>
      </xdr:spPr>
    </xdr:pic>
    <xdr:clientData/>
  </xdr:oneCellAnchor>
  <xdr:oneCellAnchor>
    <xdr:from>
      <xdr:col>2</xdr:col>
      <xdr:colOff>381000</xdr:colOff>
      <xdr:row>14</xdr:row>
      <xdr:rowOff>47625</xdr:rowOff>
    </xdr:from>
    <xdr:ext cx="317500" cy="317500"/>
    <xdr:pic>
      <xdr:nvPicPr>
        <xdr:cNvPr id="306" name="Picture 305">
          <a:hlinkClick xmlns:r="http://schemas.openxmlformats.org/officeDocument/2006/relationships" r:id="rId238"/>
          <a:extLst>
            <a:ext uri="{FF2B5EF4-FFF2-40B4-BE49-F238E27FC236}">
              <a16:creationId xmlns:a16="http://schemas.microsoft.com/office/drawing/2014/main" xmlns="" id="{6C4CCE4B-71DB-EF46-ADFA-82F33AE6E5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59375" y="5349875"/>
          <a:ext cx="317500" cy="317500"/>
        </a:xfrm>
        <a:prstGeom prst="rect">
          <a:avLst/>
        </a:prstGeom>
      </xdr:spPr>
    </xdr:pic>
    <xdr:clientData/>
  </xdr:oneCellAnchor>
  <xdr:oneCellAnchor>
    <xdr:from>
      <xdr:col>3</xdr:col>
      <xdr:colOff>517525</xdr:colOff>
      <xdr:row>14</xdr:row>
      <xdr:rowOff>41275</xdr:rowOff>
    </xdr:from>
    <xdr:ext cx="317500" cy="317500"/>
    <xdr:pic>
      <xdr:nvPicPr>
        <xdr:cNvPr id="307" name="Picture 306">
          <a:hlinkClick xmlns:r="http://schemas.openxmlformats.org/officeDocument/2006/relationships" r:id="rId37"/>
          <a:extLst>
            <a:ext uri="{FF2B5EF4-FFF2-40B4-BE49-F238E27FC236}">
              <a16:creationId xmlns:a16="http://schemas.microsoft.com/office/drawing/2014/main" xmlns="" id="{3FF6B570-05AF-7642-B1F5-88FADA636E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1150" y="5343525"/>
          <a:ext cx="317500" cy="317500"/>
        </a:xfrm>
        <a:prstGeom prst="rect">
          <a:avLst/>
        </a:prstGeom>
      </xdr:spPr>
    </xdr:pic>
    <xdr:clientData/>
  </xdr:oneCellAnchor>
  <xdr:oneCellAnchor>
    <xdr:from>
      <xdr:col>4</xdr:col>
      <xdr:colOff>381000</xdr:colOff>
      <xdr:row>14</xdr:row>
      <xdr:rowOff>63500</xdr:rowOff>
    </xdr:from>
    <xdr:ext cx="317500" cy="317500"/>
    <xdr:pic>
      <xdr:nvPicPr>
        <xdr:cNvPr id="308" name="Picture 307">
          <a:hlinkClick xmlns:r="http://schemas.openxmlformats.org/officeDocument/2006/relationships" r:id="rId37"/>
          <a:extLst>
            <a:ext uri="{FF2B5EF4-FFF2-40B4-BE49-F238E27FC236}">
              <a16:creationId xmlns:a16="http://schemas.microsoft.com/office/drawing/2014/main" xmlns="" id="{04E8DD32-FA28-2F42-9C09-0D5DE3DD7C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43875" y="5365750"/>
          <a:ext cx="317500" cy="317500"/>
        </a:xfrm>
        <a:prstGeom prst="rect">
          <a:avLst/>
        </a:prstGeom>
      </xdr:spPr>
    </xdr:pic>
    <xdr:clientData/>
  </xdr:oneCellAnchor>
  <xdr:oneCellAnchor>
    <xdr:from>
      <xdr:col>5</xdr:col>
      <xdr:colOff>285750</xdr:colOff>
      <xdr:row>14</xdr:row>
      <xdr:rowOff>79375</xdr:rowOff>
    </xdr:from>
    <xdr:ext cx="317500" cy="317500"/>
    <xdr:pic>
      <xdr:nvPicPr>
        <xdr:cNvPr id="309" name="Picture 308">
          <a:hlinkClick xmlns:r="http://schemas.openxmlformats.org/officeDocument/2006/relationships" r:id="rId37"/>
          <a:extLst>
            <a:ext uri="{FF2B5EF4-FFF2-40B4-BE49-F238E27FC236}">
              <a16:creationId xmlns:a16="http://schemas.microsoft.com/office/drawing/2014/main" xmlns="" id="{C425C302-D122-CA4F-8D31-6E84E67588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350375" y="5381625"/>
          <a:ext cx="317500" cy="317500"/>
        </a:xfrm>
        <a:prstGeom prst="rect">
          <a:avLst/>
        </a:prstGeom>
      </xdr:spPr>
    </xdr:pic>
    <xdr:clientData/>
  </xdr:oneCellAnchor>
  <xdr:oneCellAnchor>
    <xdr:from>
      <xdr:col>6</xdr:col>
      <xdr:colOff>666750</xdr:colOff>
      <xdr:row>14</xdr:row>
      <xdr:rowOff>47625</xdr:rowOff>
    </xdr:from>
    <xdr:ext cx="317500" cy="317500"/>
    <xdr:pic>
      <xdr:nvPicPr>
        <xdr:cNvPr id="310" name="Picture 309">
          <a:hlinkClick xmlns:r="http://schemas.openxmlformats.org/officeDocument/2006/relationships" r:id="rId37"/>
          <a:extLst>
            <a:ext uri="{FF2B5EF4-FFF2-40B4-BE49-F238E27FC236}">
              <a16:creationId xmlns:a16="http://schemas.microsoft.com/office/drawing/2014/main" xmlns="" id="{406F45E5-7BE6-CB44-9130-602B91B60A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033125" y="5349875"/>
          <a:ext cx="317500" cy="317500"/>
        </a:xfrm>
        <a:prstGeom prst="rect">
          <a:avLst/>
        </a:prstGeom>
      </xdr:spPr>
    </xdr:pic>
    <xdr:clientData/>
  </xdr:oneCellAnchor>
  <xdr:oneCellAnchor>
    <xdr:from>
      <xdr:col>2</xdr:col>
      <xdr:colOff>381000</xdr:colOff>
      <xdr:row>66</xdr:row>
      <xdr:rowOff>0</xdr:rowOff>
    </xdr:from>
    <xdr:ext cx="317500" cy="317500"/>
    <xdr:pic>
      <xdr:nvPicPr>
        <xdr:cNvPr id="311" name="Picture 310">
          <a:hlinkClick xmlns:r="http://schemas.openxmlformats.org/officeDocument/2006/relationships" r:id="rId239"/>
          <a:extLst>
            <a:ext uri="{FF2B5EF4-FFF2-40B4-BE49-F238E27FC236}">
              <a16:creationId xmlns:a16="http://schemas.microsoft.com/office/drawing/2014/main" xmlns="" id="{5F620DDE-F171-5D4A-A4AE-4C7509953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59375" y="25146000"/>
          <a:ext cx="317500" cy="317500"/>
        </a:xfrm>
        <a:prstGeom prst="rect">
          <a:avLst/>
        </a:prstGeom>
      </xdr:spPr>
    </xdr:pic>
    <xdr:clientData/>
  </xdr:oneCellAnchor>
  <xdr:oneCellAnchor>
    <xdr:from>
      <xdr:col>3</xdr:col>
      <xdr:colOff>520700</xdr:colOff>
      <xdr:row>66</xdr:row>
      <xdr:rowOff>0</xdr:rowOff>
    </xdr:from>
    <xdr:ext cx="317500" cy="317500"/>
    <xdr:pic>
      <xdr:nvPicPr>
        <xdr:cNvPr id="312" name="Picture 311">
          <a:hlinkClick xmlns:r="http://schemas.openxmlformats.org/officeDocument/2006/relationships" r:id="rId205"/>
          <a:extLst>
            <a:ext uri="{FF2B5EF4-FFF2-40B4-BE49-F238E27FC236}">
              <a16:creationId xmlns:a16="http://schemas.microsoft.com/office/drawing/2014/main" xmlns="" id="{C447782A-071E-F341-9932-43CE41056F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4325" y="25146000"/>
          <a:ext cx="317500" cy="317500"/>
        </a:xfrm>
        <a:prstGeom prst="rect">
          <a:avLst/>
        </a:prstGeom>
      </xdr:spPr>
    </xdr:pic>
    <xdr:clientData/>
  </xdr:oneCellAnchor>
  <xdr:oneCellAnchor>
    <xdr:from>
      <xdr:col>4</xdr:col>
      <xdr:colOff>393700</xdr:colOff>
      <xdr:row>66</xdr:row>
      <xdr:rowOff>12700</xdr:rowOff>
    </xdr:from>
    <xdr:ext cx="317500" cy="317500"/>
    <xdr:pic>
      <xdr:nvPicPr>
        <xdr:cNvPr id="313" name="Picture 312">
          <a:hlinkClick xmlns:r="http://schemas.openxmlformats.org/officeDocument/2006/relationships" r:id="rId206"/>
          <a:extLst>
            <a:ext uri="{FF2B5EF4-FFF2-40B4-BE49-F238E27FC236}">
              <a16:creationId xmlns:a16="http://schemas.microsoft.com/office/drawing/2014/main" xmlns="" id="{01682C28-77F8-384A-B145-3CCA7B553D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56575" y="25158700"/>
          <a:ext cx="317500" cy="317500"/>
        </a:xfrm>
        <a:prstGeom prst="rect">
          <a:avLst/>
        </a:prstGeom>
      </xdr:spPr>
    </xdr:pic>
    <xdr:clientData/>
  </xdr:oneCellAnchor>
  <xdr:oneCellAnchor>
    <xdr:from>
      <xdr:col>5</xdr:col>
      <xdr:colOff>292100</xdr:colOff>
      <xdr:row>66</xdr:row>
      <xdr:rowOff>0</xdr:rowOff>
    </xdr:from>
    <xdr:ext cx="317500" cy="317500"/>
    <xdr:pic>
      <xdr:nvPicPr>
        <xdr:cNvPr id="314" name="Picture 313">
          <a:hlinkClick xmlns:r="http://schemas.openxmlformats.org/officeDocument/2006/relationships" r:id="rId207"/>
          <a:extLst>
            <a:ext uri="{FF2B5EF4-FFF2-40B4-BE49-F238E27FC236}">
              <a16:creationId xmlns:a16="http://schemas.microsoft.com/office/drawing/2014/main" xmlns="" id="{BD6229F4-B28F-544A-8350-B70D8E20C1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356725" y="25146000"/>
          <a:ext cx="317500" cy="317500"/>
        </a:xfrm>
        <a:prstGeom prst="rect">
          <a:avLst/>
        </a:prstGeom>
      </xdr:spPr>
    </xdr:pic>
    <xdr:clientData/>
  </xdr:oneCellAnchor>
  <xdr:oneCellAnchor>
    <xdr:from>
      <xdr:col>6</xdr:col>
      <xdr:colOff>685800</xdr:colOff>
      <xdr:row>66</xdr:row>
      <xdr:rowOff>12700</xdr:rowOff>
    </xdr:from>
    <xdr:ext cx="317500" cy="317500"/>
    <xdr:pic>
      <xdr:nvPicPr>
        <xdr:cNvPr id="315" name="Picture 314">
          <a:hlinkClick xmlns:r="http://schemas.openxmlformats.org/officeDocument/2006/relationships" r:id="rId208"/>
          <a:extLst>
            <a:ext uri="{FF2B5EF4-FFF2-40B4-BE49-F238E27FC236}">
              <a16:creationId xmlns:a16="http://schemas.microsoft.com/office/drawing/2014/main" xmlns="" id="{2AB8C3F5-36B5-E94A-B3BB-6F25509D33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052175" y="25158700"/>
          <a:ext cx="317500" cy="317500"/>
        </a:xfrm>
        <a:prstGeom prst="rect">
          <a:avLst/>
        </a:prstGeom>
      </xdr:spPr>
    </xdr:pic>
    <xdr:clientData/>
  </xdr:oneCellAnchor>
  <xdr:oneCellAnchor>
    <xdr:from>
      <xdr:col>3</xdr:col>
      <xdr:colOff>520700</xdr:colOff>
      <xdr:row>66</xdr:row>
      <xdr:rowOff>0</xdr:rowOff>
    </xdr:from>
    <xdr:ext cx="317500" cy="317500"/>
    <xdr:pic>
      <xdr:nvPicPr>
        <xdr:cNvPr id="316" name="Picture 315">
          <a:hlinkClick xmlns:r="http://schemas.openxmlformats.org/officeDocument/2006/relationships" r:id="rId27"/>
          <a:extLst>
            <a:ext uri="{FF2B5EF4-FFF2-40B4-BE49-F238E27FC236}">
              <a16:creationId xmlns:a16="http://schemas.microsoft.com/office/drawing/2014/main" xmlns="" id="{8E39BCBF-FD5E-B043-A38F-E5AE417613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4325" y="23955375"/>
          <a:ext cx="317500" cy="317500"/>
        </a:xfrm>
        <a:prstGeom prst="rect">
          <a:avLst/>
        </a:prstGeom>
      </xdr:spPr>
    </xdr:pic>
    <xdr:clientData/>
  </xdr:oneCellAnchor>
  <xdr:oneCellAnchor>
    <xdr:from>
      <xdr:col>4</xdr:col>
      <xdr:colOff>393700</xdr:colOff>
      <xdr:row>66</xdr:row>
      <xdr:rowOff>12700</xdr:rowOff>
    </xdr:from>
    <xdr:ext cx="317500" cy="317500"/>
    <xdr:pic>
      <xdr:nvPicPr>
        <xdr:cNvPr id="317" name="Picture 316">
          <a:hlinkClick xmlns:r="http://schemas.openxmlformats.org/officeDocument/2006/relationships" r:id="rId27"/>
          <a:extLst>
            <a:ext uri="{FF2B5EF4-FFF2-40B4-BE49-F238E27FC236}">
              <a16:creationId xmlns:a16="http://schemas.microsoft.com/office/drawing/2014/main" xmlns="" id="{017FF551-E434-3340-95EB-472364397F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56575" y="23968075"/>
          <a:ext cx="317500" cy="317500"/>
        </a:xfrm>
        <a:prstGeom prst="rect">
          <a:avLst/>
        </a:prstGeom>
      </xdr:spPr>
    </xdr:pic>
    <xdr:clientData/>
  </xdr:oneCellAnchor>
  <xdr:oneCellAnchor>
    <xdr:from>
      <xdr:col>5</xdr:col>
      <xdr:colOff>292100</xdr:colOff>
      <xdr:row>66</xdr:row>
      <xdr:rowOff>0</xdr:rowOff>
    </xdr:from>
    <xdr:ext cx="317500" cy="317500"/>
    <xdr:pic>
      <xdr:nvPicPr>
        <xdr:cNvPr id="318" name="Picture 317">
          <a:hlinkClick xmlns:r="http://schemas.openxmlformats.org/officeDocument/2006/relationships" r:id="rId27"/>
          <a:extLst>
            <a:ext uri="{FF2B5EF4-FFF2-40B4-BE49-F238E27FC236}">
              <a16:creationId xmlns:a16="http://schemas.microsoft.com/office/drawing/2014/main" xmlns="" id="{0F4486F6-32EA-0547-8B0B-56C77CB95D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356725" y="23955375"/>
          <a:ext cx="317500" cy="317500"/>
        </a:xfrm>
        <a:prstGeom prst="rect">
          <a:avLst/>
        </a:prstGeom>
      </xdr:spPr>
    </xdr:pic>
    <xdr:clientData/>
  </xdr:oneCellAnchor>
  <xdr:oneCellAnchor>
    <xdr:from>
      <xdr:col>6</xdr:col>
      <xdr:colOff>685800</xdr:colOff>
      <xdr:row>66</xdr:row>
      <xdr:rowOff>12700</xdr:rowOff>
    </xdr:from>
    <xdr:ext cx="317500" cy="317500"/>
    <xdr:pic>
      <xdr:nvPicPr>
        <xdr:cNvPr id="319" name="Picture 318">
          <a:hlinkClick xmlns:r="http://schemas.openxmlformats.org/officeDocument/2006/relationships" r:id="rId27"/>
          <a:extLst>
            <a:ext uri="{FF2B5EF4-FFF2-40B4-BE49-F238E27FC236}">
              <a16:creationId xmlns:a16="http://schemas.microsoft.com/office/drawing/2014/main" xmlns="" id="{BB016529-2F19-C54A-813D-6F5623BC9C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052175" y="23968075"/>
          <a:ext cx="317500" cy="317500"/>
        </a:xfrm>
        <a:prstGeom prst="rect">
          <a:avLst/>
        </a:prstGeom>
      </xdr:spPr>
    </xdr:pic>
    <xdr:clientData/>
  </xdr:oneCellAnchor>
  <xdr:oneCellAnchor>
    <xdr:from>
      <xdr:col>3</xdr:col>
      <xdr:colOff>520700</xdr:colOff>
      <xdr:row>43</xdr:row>
      <xdr:rowOff>0</xdr:rowOff>
    </xdr:from>
    <xdr:ext cx="317500" cy="317500"/>
    <xdr:pic>
      <xdr:nvPicPr>
        <xdr:cNvPr id="320" name="Picture 319">
          <a:hlinkClick xmlns:r="http://schemas.openxmlformats.org/officeDocument/2006/relationships" r:id="rId27"/>
          <a:extLst>
            <a:ext uri="{FF2B5EF4-FFF2-40B4-BE49-F238E27FC236}">
              <a16:creationId xmlns:a16="http://schemas.microsoft.com/office/drawing/2014/main" xmlns="" id="{9D2B1339-6E38-204D-A8EE-C5959D9D42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664325" y="18002250"/>
          <a:ext cx="317500" cy="317500"/>
        </a:xfrm>
        <a:prstGeom prst="rect">
          <a:avLst/>
        </a:prstGeom>
      </xdr:spPr>
    </xdr:pic>
    <xdr:clientData/>
  </xdr:oneCellAnchor>
  <xdr:oneCellAnchor>
    <xdr:from>
      <xdr:col>4</xdr:col>
      <xdr:colOff>393700</xdr:colOff>
      <xdr:row>43</xdr:row>
      <xdr:rowOff>12700</xdr:rowOff>
    </xdr:from>
    <xdr:ext cx="317500" cy="317500"/>
    <xdr:pic>
      <xdr:nvPicPr>
        <xdr:cNvPr id="321" name="Picture 320">
          <a:hlinkClick xmlns:r="http://schemas.openxmlformats.org/officeDocument/2006/relationships" r:id="rId27"/>
          <a:extLst>
            <a:ext uri="{FF2B5EF4-FFF2-40B4-BE49-F238E27FC236}">
              <a16:creationId xmlns:a16="http://schemas.microsoft.com/office/drawing/2014/main" xmlns="" id="{78FE6F5B-8AA1-D74C-A8B9-1443FD08CF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156575" y="18014950"/>
          <a:ext cx="317500" cy="317500"/>
        </a:xfrm>
        <a:prstGeom prst="rect">
          <a:avLst/>
        </a:prstGeom>
      </xdr:spPr>
    </xdr:pic>
    <xdr:clientData/>
  </xdr:oneCellAnchor>
  <xdr:oneCellAnchor>
    <xdr:from>
      <xdr:col>5</xdr:col>
      <xdr:colOff>292100</xdr:colOff>
      <xdr:row>43</xdr:row>
      <xdr:rowOff>0</xdr:rowOff>
    </xdr:from>
    <xdr:ext cx="317500" cy="317500"/>
    <xdr:pic>
      <xdr:nvPicPr>
        <xdr:cNvPr id="322" name="Picture 321">
          <a:hlinkClick xmlns:r="http://schemas.openxmlformats.org/officeDocument/2006/relationships" r:id="rId27"/>
          <a:extLst>
            <a:ext uri="{FF2B5EF4-FFF2-40B4-BE49-F238E27FC236}">
              <a16:creationId xmlns:a16="http://schemas.microsoft.com/office/drawing/2014/main" xmlns="" id="{274DB7DD-669E-AD4F-9D6E-BFCEE1D04F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356725" y="18002250"/>
          <a:ext cx="317500" cy="317500"/>
        </a:xfrm>
        <a:prstGeom prst="rect">
          <a:avLst/>
        </a:prstGeom>
      </xdr:spPr>
    </xdr:pic>
    <xdr:clientData/>
  </xdr:oneCellAnchor>
  <xdr:oneCellAnchor>
    <xdr:from>
      <xdr:col>6</xdr:col>
      <xdr:colOff>685800</xdr:colOff>
      <xdr:row>43</xdr:row>
      <xdr:rowOff>12700</xdr:rowOff>
    </xdr:from>
    <xdr:ext cx="317500" cy="317500"/>
    <xdr:pic>
      <xdr:nvPicPr>
        <xdr:cNvPr id="323" name="Picture 322">
          <a:hlinkClick xmlns:r="http://schemas.openxmlformats.org/officeDocument/2006/relationships" r:id="rId27"/>
          <a:extLst>
            <a:ext uri="{FF2B5EF4-FFF2-40B4-BE49-F238E27FC236}">
              <a16:creationId xmlns:a16="http://schemas.microsoft.com/office/drawing/2014/main" xmlns="" id="{022081E0-CAF5-7843-9E44-BE7DAA9D01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052175" y="18014950"/>
          <a:ext cx="317500" cy="317500"/>
        </a:xfrm>
        <a:prstGeom prst="rect">
          <a:avLst/>
        </a:prstGeom>
      </xdr:spPr>
    </xdr:pic>
    <xdr:clientData/>
  </xdr:oneCellAnchor>
  <xdr:oneCellAnchor>
    <xdr:from>
      <xdr:col>2</xdr:col>
      <xdr:colOff>381000</xdr:colOff>
      <xdr:row>43</xdr:row>
      <xdr:rowOff>0</xdr:rowOff>
    </xdr:from>
    <xdr:ext cx="317500" cy="317500"/>
    <xdr:pic>
      <xdr:nvPicPr>
        <xdr:cNvPr id="324" name="Picture 323">
          <a:hlinkClick xmlns:r="http://schemas.openxmlformats.org/officeDocument/2006/relationships" r:id="rId240"/>
          <a:extLst>
            <a:ext uri="{FF2B5EF4-FFF2-40B4-BE49-F238E27FC236}">
              <a16:creationId xmlns:a16="http://schemas.microsoft.com/office/drawing/2014/main" xmlns="" id="{FCFC1AE0-3D50-A04B-9678-84DDD185E3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59375" y="16414750"/>
          <a:ext cx="317500" cy="317500"/>
        </a:xfrm>
        <a:prstGeom prst="rect">
          <a:avLst/>
        </a:prstGeom>
      </xdr:spPr>
    </xdr:pic>
    <xdr:clientData/>
  </xdr:oneCellAnchor>
  <xdr:oneCellAnchor>
    <xdr:from>
      <xdr:col>6</xdr:col>
      <xdr:colOff>381000</xdr:colOff>
      <xdr:row>76</xdr:row>
      <xdr:rowOff>0</xdr:rowOff>
    </xdr:from>
    <xdr:ext cx="317500" cy="317500"/>
    <xdr:pic>
      <xdr:nvPicPr>
        <xdr:cNvPr id="325" name="Picture 324">
          <a:hlinkClick xmlns:r="http://schemas.openxmlformats.org/officeDocument/2006/relationships" r:id="rId241"/>
          <a:extLst>
            <a:ext uri="{FF2B5EF4-FFF2-40B4-BE49-F238E27FC236}">
              <a16:creationId xmlns:a16="http://schemas.microsoft.com/office/drawing/2014/main" xmlns="" id="{C3898688-C9DC-4E44-87EB-A7A543A394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159375" y="29194125"/>
          <a:ext cx="317500" cy="317500"/>
        </a:xfrm>
        <a:prstGeom prst="rect">
          <a:avLst/>
        </a:prstGeom>
      </xdr:spPr>
    </xdr:pic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274320</xdr:colOff>
      <xdr:row>0</xdr:row>
      <xdr:rowOff>76200</xdr:rowOff>
    </xdr:from>
    <xdr:ext cx="1847144" cy="1109980"/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08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541520" y="76200"/>
          <a:ext cx="1847144" cy="1109980"/>
        </a:xfrm>
        <a:prstGeom prst="rect">
          <a:avLst/>
        </a:prstGeom>
      </xdr:spPr>
    </xdr:pic>
    <xdr:clientData/>
  </xdr:oneCellAnchor>
  <xdr:oneCellAnchor>
    <xdr:from>
      <xdr:col>4</xdr:col>
      <xdr:colOff>175026</xdr:colOff>
      <xdr:row>19</xdr:row>
      <xdr:rowOff>78881</xdr:rowOff>
    </xdr:from>
    <xdr:ext cx="2007263" cy="1315580"/>
    <xdr:pic>
      <xdr:nvPicPr>
        <xdr:cNvPr id="3" name="Picture 2">
          <a:extLst>
            <a:ext uri="{FF2B5EF4-FFF2-40B4-BE49-F238E27FC236}">
              <a16:creationId xmlns:a16="http://schemas.microsoft.com/office/drawing/2014/main" xmlns="" id="{00000000-0008-0000-0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776226" y="4282581"/>
          <a:ext cx="2007263" cy="1315580"/>
        </a:xfrm>
        <a:prstGeom prst="rect">
          <a:avLst/>
        </a:prstGeom>
      </xdr:spPr>
    </xdr:pic>
    <xdr:clientData/>
  </xdr:oneCellAnchor>
  <xdr:oneCellAnchor>
    <xdr:from>
      <xdr:col>3</xdr:col>
      <xdr:colOff>304800</xdr:colOff>
      <xdr:row>19</xdr:row>
      <xdr:rowOff>69000</xdr:rowOff>
    </xdr:from>
    <xdr:ext cx="1333080" cy="1305140"/>
    <xdr:pic>
      <xdr:nvPicPr>
        <xdr:cNvPr id="4" name="Picture 3">
          <a:extLst>
            <a:ext uri="{FF2B5EF4-FFF2-40B4-BE49-F238E27FC236}">
              <a16:creationId xmlns:a16="http://schemas.microsoft.com/office/drawing/2014/main" xmlns="" id="{00000000-0008-0000-0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33600" y="3177960"/>
          <a:ext cx="1333080" cy="1305140"/>
        </a:xfrm>
        <a:prstGeom prst="rect">
          <a:avLst/>
        </a:prstGeom>
      </xdr:spPr>
    </xdr:pic>
    <xdr:clientData/>
  </xdr:oneCellAnchor>
  <xdr:oneCellAnchor>
    <xdr:from>
      <xdr:col>4</xdr:col>
      <xdr:colOff>650670</xdr:colOff>
      <xdr:row>10</xdr:row>
      <xdr:rowOff>15241</xdr:rowOff>
    </xdr:from>
    <xdr:ext cx="1412050" cy="1737360"/>
    <xdr:pic>
      <xdr:nvPicPr>
        <xdr:cNvPr id="5" name="Picture 4">
          <a:extLst>
            <a:ext uri="{FF2B5EF4-FFF2-40B4-BE49-F238E27FC236}">
              <a16:creationId xmlns:a16="http://schemas.microsoft.com/office/drawing/2014/main" xmlns="" id="{00000000-0008-0000-08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251870" y="2440941"/>
          <a:ext cx="1412050" cy="1737360"/>
        </a:xfrm>
        <a:prstGeom prst="rect">
          <a:avLst/>
        </a:prstGeom>
      </xdr:spPr>
    </xdr:pic>
    <xdr:clientData/>
  </xdr:oneCellAnchor>
  <xdr:oneCellAnchor>
    <xdr:from>
      <xdr:col>3</xdr:col>
      <xdr:colOff>307770</xdr:colOff>
      <xdr:row>10</xdr:row>
      <xdr:rowOff>0</xdr:rowOff>
    </xdr:from>
    <xdr:ext cx="1757680" cy="1737360"/>
    <xdr:pic>
      <xdr:nvPicPr>
        <xdr:cNvPr id="6" name="Picture 5">
          <a:extLst>
            <a:ext uri="{FF2B5EF4-FFF2-40B4-BE49-F238E27FC236}">
              <a16:creationId xmlns:a16="http://schemas.microsoft.com/office/drawing/2014/main" xmlns="" id="{00000000-0008-0000-08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36570" y="1828800"/>
          <a:ext cx="1757680" cy="1737360"/>
        </a:xfrm>
        <a:prstGeom prst="rect">
          <a:avLst/>
        </a:prstGeom>
      </xdr:spPr>
    </xdr:pic>
    <xdr:clientData/>
  </xdr:oneCellAnchor>
  <xdr:oneCellAnchor>
    <xdr:from>
      <xdr:col>6</xdr:col>
      <xdr:colOff>764948</xdr:colOff>
      <xdr:row>9</xdr:row>
      <xdr:rowOff>101600</xdr:rowOff>
    </xdr:from>
    <xdr:ext cx="3375252" cy="4686300"/>
    <xdr:pic>
      <xdr:nvPicPr>
        <xdr:cNvPr id="7" name="Picture 6">
          <a:extLst>
            <a:ext uri="{FF2B5EF4-FFF2-40B4-BE49-F238E27FC236}">
              <a16:creationId xmlns:a16="http://schemas.microsoft.com/office/drawing/2014/main" xmlns="" id="{00000000-0008-0000-08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270148" y="1747520"/>
          <a:ext cx="3375252" cy="4686300"/>
        </a:xfrm>
        <a:prstGeom prst="rect">
          <a:avLst/>
        </a:prstGeom>
      </xdr:spPr>
    </xdr:pic>
    <xdr:clientData/>
  </xdr:oneCellAnchor>
  <xdr:oneCellAnchor>
    <xdr:from>
      <xdr:col>8</xdr:col>
      <xdr:colOff>169333</xdr:colOff>
      <xdr:row>3</xdr:row>
      <xdr:rowOff>21167</xdr:rowOff>
    </xdr:from>
    <xdr:ext cx="4548746" cy="1671227"/>
    <xdr:sp macro="" textlink="">
      <xdr:nvSpPr>
        <xdr:cNvPr id="8" name="Rectangle 7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24EA1DD5-4862-154B-AF8F-9B6E33155F53}"/>
            </a:ext>
          </a:extLst>
        </xdr:cNvPr>
        <xdr:cNvSpPr/>
      </xdr:nvSpPr>
      <xdr:spPr>
        <a:xfrm>
          <a:off x="17314333" y="719667"/>
          <a:ext cx="4548746" cy="1671227"/>
        </a:xfrm>
        <a:prstGeom prst="rect">
          <a:avLst/>
        </a:prstGeom>
        <a:noFill/>
      </xdr:spPr>
      <xdr:txBody>
        <a:bodyPr wrap="none" lIns="91440" tIns="45720" rIns="91440" bIns="45720" anchor="ctr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ru-RU" sz="5400" b="1" i="0" cap="none" spc="0">
              <a:ln/>
              <a:solidFill>
                <a:srgbClr val="FFCD0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FS Albert Pro" panose="02000503040000020004" pitchFamily="2" charset="0"/>
            </a:rPr>
            <a:t>Вернуться </a:t>
          </a:r>
        </a:p>
        <a:p>
          <a:pPr algn="ctr"/>
          <a:r>
            <a:rPr lang="ru-RU" sz="5400" b="1" i="0" cap="none" spc="0">
              <a:ln/>
              <a:solidFill>
                <a:srgbClr val="FFCD0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FS Albert Pro" panose="02000503040000020004" pitchFamily="2" charset="0"/>
            </a:rPr>
            <a:t>к оглавлению</a:t>
          </a:r>
          <a:endParaRPr lang="en-US" sz="5400" b="1" i="0" cap="none" spc="0">
            <a:ln/>
            <a:solidFill>
              <a:srgbClr val="FFCD01"/>
            </a:solidFill>
            <a:effectLst>
              <a:outerShdw blurRad="50800" dist="38100" dir="5400000" algn="t" rotWithShape="0">
                <a:prstClr val="black">
                  <a:alpha val="40000"/>
                </a:prstClr>
              </a:outerShdw>
            </a:effectLst>
            <a:latin typeface="FS Albert Pro" panose="02000503040000020004" pitchFamily="2" charset="0"/>
          </a:endParaRPr>
        </a:p>
      </xdr:txBody>
    </xdr:sp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1181100</xdr:colOff>
      <xdr:row>0</xdr:row>
      <xdr:rowOff>63500</xdr:rowOff>
    </xdr:from>
    <xdr:ext cx="1847144" cy="1173480"/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09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267200" y="63500"/>
          <a:ext cx="1847144" cy="1173480"/>
        </a:xfrm>
        <a:prstGeom prst="rect">
          <a:avLst/>
        </a:prstGeom>
      </xdr:spPr>
    </xdr:pic>
    <xdr:clientData/>
  </xdr:oneCellAnchor>
  <xdr:oneCellAnchor>
    <xdr:from>
      <xdr:col>3</xdr:col>
      <xdr:colOff>687615</xdr:colOff>
      <xdr:row>10</xdr:row>
      <xdr:rowOff>97971</xdr:rowOff>
    </xdr:from>
    <xdr:ext cx="1841500" cy="5321300"/>
    <xdr:pic>
      <xdr:nvPicPr>
        <xdr:cNvPr id="3" name="Picture 2">
          <a:extLst>
            <a:ext uri="{FF2B5EF4-FFF2-40B4-BE49-F238E27FC236}">
              <a16:creationId xmlns:a16="http://schemas.microsoft.com/office/drawing/2014/main" xmlns="" id="{00000000-0008-0000-09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9940472" y="2637971"/>
          <a:ext cx="1841500" cy="5321300"/>
        </a:xfrm>
        <a:prstGeom prst="rect">
          <a:avLst/>
        </a:prstGeom>
      </xdr:spPr>
    </xdr:pic>
    <xdr:clientData/>
  </xdr:oneCellAnchor>
  <xdr:oneCellAnchor>
    <xdr:from>
      <xdr:col>4</xdr:col>
      <xdr:colOff>814009</xdr:colOff>
      <xdr:row>14</xdr:row>
      <xdr:rowOff>117326</xdr:rowOff>
    </xdr:from>
    <xdr:ext cx="1993900" cy="4406900"/>
    <xdr:pic>
      <xdr:nvPicPr>
        <xdr:cNvPr id="5" name="Picture 4">
          <a:extLst>
            <a:ext uri="{FF2B5EF4-FFF2-40B4-BE49-F238E27FC236}">
              <a16:creationId xmlns:a16="http://schemas.microsoft.com/office/drawing/2014/main" xmlns="" id="{00000000-0008-0000-09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1754152" y="3745897"/>
          <a:ext cx="1993900" cy="4406900"/>
        </a:xfrm>
        <a:prstGeom prst="rect">
          <a:avLst/>
        </a:prstGeom>
      </xdr:spPr>
    </xdr:pic>
    <xdr:clientData/>
  </xdr:oneCellAnchor>
  <xdr:oneCellAnchor>
    <xdr:from>
      <xdr:col>8</xdr:col>
      <xdr:colOff>592667</xdr:colOff>
      <xdr:row>3</xdr:row>
      <xdr:rowOff>127000</xdr:rowOff>
    </xdr:from>
    <xdr:ext cx="4548746" cy="1671227"/>
    <xdr:sp macro="" textlink="">
      <xdr:nvSpPr>
        <xdr:cNvPr id="6" name="Rectangle 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92217916-AD8E-7441-A6DD-157001B017CF}"/>
            </a:ext>
          </a:extLst>
        </xdr:cNvPr>
        <xdr:cNvSpPr/>
      </xdr:nvSpPr>
      <xdr:spPr>
        <a:xfrm>
          <a:off x="17780000" y="825500"/>
          <a:ext cx="4548746" cy="1671227"/>
        </a:xfrm>
        <a:prstGeom prst="rect">
          <a:avLst/>
        </a:prstGeom>
        <a:noFill/>
      </xdr:spPr>
      <xdr:txBody>
        <a:bodyPr wrap="none" lIns="91440" tIns="45720" rIns="91440" bIns="45720" anchor="ctr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ru-RU" sz="5400" b="1" i="0" cap="none" spc="0">
              <a:ln/>
              <a:solidFill>
                <a:srgbClr val="FFCD0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FS Albert Pro" panose="02000503040000020004" pitchFamily="2" charset="0"/>
            </a:rPr>
            <a:t>Вернуться </a:t>
          </a:r>
        </a:p>
        <a:p>
          <a:pPr algn="ctr"/>
          <a:r>
            <a:rPr lang="ru-RU" sz="5400" b="1" i="0" cap="none" spc="0">
              <a:ln/>
              <a:solidFill>
                <a:srgbClr val="FFCD0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FS Albert Pro" panose="02000503040000020004" pitchFamily="2" charset="0"/>
            </a:rPr>
            <a:t>к оглавлению</a:t>
          </a:r>
          <a:endParaRPr lang="en-US" sz="5400" b="1" i="0" cap="none" spc="0">
            <a:ln/>
            <a:solidFill>
              <a:srgbClr val="FFCD01"/>
            </a:solidFill>
            <a:effectLst>
              <a:outerShdw blurRad="50800" dist="38100" dir="5400000" algn="t" rotWithShape="0">
                <a:prstClr val="black">
                  <a:alpha val="40000"/>
                </a:prstClr>
              </a:outerShdw>
            </a:effectLst>
            <a:latin typeface="FS Albert Pro" panose="02000503040000020004" pitchFamily="2" charset="0"/>
          </a:endParaRPr>
        </a:p>
      </xdr:txBody>
    </xdr:sp>
    <xdr:clientData/>
  </xdr:oneCellAnchor>
  <xdr:twoCellAnchor editAs="oneCell">
    <xdr:from>
      <xdr:col>6</xdr:col>
      <xdr:colOff>1090277</xdr:colOff>
      <xdr:row>10</xdr:row>
      <xdr:rowOff>127000</xdr:rowOff>
    </xdr:from>
    <xdr:to>
      <xdr:col>7</xdr:col>
      <xdr:colOff>410217</xdr:colOff>
      <xdr:row>15</xdr:row>
      <xdr:rowOff>232834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xmlns="" id="{EFB9C7CB-ABBC-8848-A1B3-ADEB5CF98B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663277" y="2667000"/>
          <a:ext cx="1627107" cy="1481667"/>
        </a:xfrm>
        <a:prstGeom prst="rect">
          <a:avLst/>
        </a:prstGeom>
      </xdr:spPr>
    </xdr:pic>
    <xdr:clientData/>
  </xdr:twoCellAnchor>
  <xdr:twoCellAnchor editAs="oneCell">
    <xdr:from>
      <xdr:col>7</xdr:col>
      <xdr:colOff>478289</xdr:colOff>
      <xdr:row>10</xdr:row>
      <xdr:rowOff>126999</xdr:rowOff>
    </xdr:from>
    <xdr:to>
      <xdr:col>7</xdr:col>
      <xdr:colOff>2175934</xdr:colOff>
      <xdr:row>15</xdr:row>
      <xdr:rowOff>254000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xmlns="" id="{7FD15E0E-2CC1-A342-AF64-0D8DDA8424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358456" y="2666999"/>
          <a:ext cx="1697645" cy="1502834"/>
        </a:xfrm>
        <a:prstGeom prst="rect">
          <a:avLst/>
        </a:prstGeom>
      </xdr:spPr>
    </xdr:pic>
    <xdr:clientData/>
  </xdr:twoCellAnchor>
  <xdr:twoCellAnchor editAs="oneCell">
    <xdr:from>
      <xdr:col>6</xdr:col>
      <xdr:colOff>2053166</xdr:colOff>
      <xdr:row>17</xdr:row>
      <xdr:rowOff>42334</xdr:rowOff>
    </xdr:from>
    <xdr:to>
      <xdr:col>7</xdr:col>
      <xdr:colOff>1439332</xdr:colOff>
      <xdr:row>22</xdr:row>
      <xdr:rowOff>182081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xmlns="" id="{B06C88C8-CC61-0443-BBCE-561F5377ED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626166" y="4508501"/>
          <a:ext cx="1693333" cy="1515580"/>
        </a:xfrm>
        <a:prstGeom prst="rect">
          <a:avLst/>
        </a:prstGeom>
      </xdr:spPr>
    </xdr:pic>
    <xdr:clientData/>
  </xdr:twoCellAnchor>
  <xdr:twoCellAnchor editAs="oneCell">
    <xdr:from>
      <xdr:col>6</xdr:col>
      <xdr:colOff>2053168</xdr:colOff>
      <xdr:row>23</xdr:row>
      <xdr:rowOff>264871</xdr:rowOff>
    </xdr:from>
    <xdr:to>
      <xdr:col>7</xdr:col>
      <xdr:colOff>1524001</xdr:colOff>
      <xdr:row>28</xdr:row>
      <xdr:rowOff>576943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xmlns="" id="{216161D3-9412-A64F-B960-4D295802EB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626168" y="6382038"/>
          <a:ext cx="1778000" cy="1606262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1358900</xdr:colOff>
      <xdr:row>0</xdr:row>
      <xdr:rowOff>63500</xdr:rowOff>
    </xdr:from>
    <xdr:to>
      <xdr:col>7</xdr:col>
      <xdr:colOff>1135944</xdr:colOff>
      <xdr:row>5</xdr:row>
      <xdr:rowOff>172720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00000000-0008-0000-0A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2750800" y="63500"/>
          <a:ext cx="1847144" cy="1173480"/>
        </a:xfrm>
        <a:prstGeom prst="rect">
          <a:avLst/>
        </a:prstGeom>
      </xdr:spPr>
    </xdr:pic>
    <xdr:clientData/>
  </xdr:twoCellAnchor>
  <xdr:twoCellAnchor editAs="oneCell">
    <xdr:from>
      <xdr:col>6</xdr:col>
      <xdr:colOff>376766</xdr:colOff>
      <xdr:row>9</xdr:row>
      <xdr:rowOff>233134</xdr:rowOff>
    </xdr:from>
    <xdr:to>
      <xdr:col>7</xdr:col>
      <xdr:colOff>1502833</xdr:colOff>
      <xdr:row>25</xdr:row>
      <xdr:rowOff>190500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xmlns="" id="{00000000-0008-0000-0A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2187766" y="2455634"/>
          <a:ext cx="3433234" cy="4360033"/>
        </a:xfrm>
        <a:prstGeom prst="rect">
          <a:avLst/>
        </a:prstGeom>
      </xdr:spPr>
    </xdr:pic>
    <xdr:clientData/>
  </xdr:twoCellAnchor>
  <xdr:twoCellAnchor editAs="oneCell">
    <xdr:from>
      <xdr:col>3</xdr:col>
      <xdr:colOff>1047684</xdr:colOff>
      <xdr:row>9</xdr:row>
      <xdr:rowOff>228600</xdr:rowOff>
    </xdr:from>
    <xdr:to>
      <xdr:col>6</xdr:col>
      <xdr:colOff>46567</xdr:colOff>
      <xdr:row>25</xdr:row>
      <xdr:rowOff>190500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xmlns="" id="{00000000-0008-0000-0A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9662517" y="2451100"/>
          <a:ext cx="2195050" cy="4364567"/>
        </a:xfrm>
        <a:prstGeom prst="rect">
          <a:avLst/>
        </a:prstGeom>
      </xdr:spPr>
    </xdr:pic>
    <xdr:clientData/>
  </xdr:twoCellAnchor>
  <xdr:oneCellAnchor>
    <xdr:from>
      <xdr:col>8</xdr:col>
      <xdr:colOff>148167</xdr:colOff>
      <xdr:row>3</xdr:row>
      <xdr:rowOff>21167</xdr:rowOff>
    </xdr:from>
    <xdr:ext cx="4548746" cy="1671227"/>
    <xdr:sp macro="" textlink="">
      <xdr:nvSpPr>
        <xdr:cNvPr id="6" name="Rectangle 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9C23ED20-7CA0-CE4E-BA4B-3D29204CE6C2}"/>
            </a:ext>
          </a:extLst>
        </xdr:cNvPr>
        <xdr:cNvSpPr/>
      </xdr:nvSpPr>
      <xdr:spPr>
        <a:xfrm>
          <a:off x="16573500" y="719667"/>
          <a:ext cx="4548746" cy="1671227"/>
        </a:xfrm>
        <a:prstGeom prst="rect">
          <a:avLst/>
        </a:prstGeom>
        <a:noFill/>
      </xdr:spPr>
      <xdr:txBody>
        <a:bodyPr wrap="none" lIns="91440" tIns="45720" rIns="91440" bIns="45720" anchor="ctr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ru-RU" sz="5400" b="1" i="0" cap="none" spc="0">
              <a:ln/>
              <a:solidFill>
                <a:srgbClr val="FFCD0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FS Albert Pro" panose="02000503040000020004" pitchFamily="2" charset="0"/>
            </a:rPr>
            <a:t>Вернуться </a:t>
          </a:r>
        </a:p>
        <a:p>
          <a:pPr algn="ctr"/>
          <a:r>
            <a:rPr lang="ru-RU" sz="5400" b="1" i="0" cap="none" spc="0">
              <a:ln/>
              <a:solidFill>
                <a:srgbClr val="FFCD0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FS Albert Pro" panose="02000503040000020004" pitchFamily="2" charset="0"/>
            </a:rPr>
            <a:t>к оглавлению</a:t>
          </a:r>
          <a:endParaRPr lang="en-US" sz="5400" b="1" i="0" cap="none" spc="0">
            <a:ln/>
            <a:solidFill>
              <a:srgbClr val="FFCD01"/>
            </a:solidFill>
            <a:effectLst>
              <a:outerShdw blurRad="50800" dist="38100" dir="5400000" algn="t" rotWithShape="0">
                <a:prstClr val="black">
                  <a:alpha val="40000"/>
                </a:prstClr>
              </a:outerShdw>
            </a:effectLst>
            <a:latin typeface="FS Albert Pro" panose="02000503040000020004" pitchFamily="2" charset="0"/>
          </a:endParaRPr>
        </a:p>
      </xdr:txBody>
    </xdr:sp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1181100</xdr:colOff>
      <xdr:row>0</xdr:row>
      <xdr:rowOff>63500</xdr:rowOff>
    </xdr:from>
    <xdr:to>
      <xdr:col>7</xdr:col>
      <xdr:colOff>958144</xdr:colOff>
      <xdr:row>5</xdr:row>
      <xdr:rowOff>157480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00000000-0008-0000-0B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2103100" y="63500"/>
          <a:ext cx="1847144" cy="1173480"/>
        </a:xfrm>
        <a:prstGeom prst="rect">
          <a:avLst/>
        </a:prstGeom>
      </xdr:spPr>
    </xdr:pic>
    <xdr:clientData/>
  </xdr:twoCellAnchor>
  <xdr:twoCellAnchor editAs="oneCell">
    <xdr:from>
      <xdr:col>6</xdr:col>
      <xdr:colOff>254000</xdr:colOff>
      <xdr:row>9</xdr:row>
      <xdr:rowOff>152400</xdr:rowOff>
    </xdr:from>
    <xdr:to>
      <xdr:col>7</xdr:col>
      <xdr:colOff>1498308</xdr:colOff>
      <xdr:row>27</xdr:row>
      <xdr:rowOff>51234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xmlns="" id="{00000000-0008-0000-0B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1125200" y="2260600"/>
          <a:ext cx="3314408" cy="4267634"/>
        </a:xfrm>
        <a:prstGeom prst="rect">
          <a:avLst/>
        </a:prstGeom>
      </xdr:spPr>
    </xdr:pic>
    <xdr:clientData/>
  </xdr:twoCellAnchor>
  <xdr:twoCellAnchor editAs="oneCell">
    <xdr:from>
      <xdr:col>3</xdr:col>
      <xdr:colOff>54880</xdr:colOff>
      <xdr:row>10</xdr:row>
      <xdr:rowOff>0</xdr:rowOff>
    </xdr:from>
    <xdr:to>
      <xdr:col>5</xdr:col>
      <xdr:colOff>431800</xdr:colOff>
      <xdr:row>27</xdr:row>
      <xdr:rowOff>125966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xmlns="" id="{00000000-0008-0000-0B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195580" y="2374900"/>
          <a:ext cx="2523220" cy="4228066"/>
        </a:xfrm>
        <a:prstGeom prst="rect">
          <a:avLst/>
        </a:prstGeom>
      </xdr:spPr>
    </xdr:pic>
    <xdr:clientData/>
  </xdr:twoCellAnchor>
  <xdr:oneCellAnchor>
    <xdr:from>
      <xdr:col>8</xdr:col>
      <xdr:colOff>359834</xdr:colOff>
      <xdr:row>3</xdr:row>
      <xdr:rowOff>42334</xdr:rowOff>
    </xdr:from>
    <xdr:ext cx="4548746" cy="1671227"/>
    <xdr:sp macro="" textlink="">
      <xdr:nvSpPr>
        <xdr:cNvPr id="6" name="Rectangle 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C4A42989-4985-BC4C-873A-39AC43235FAB}"/>
            </a:ext>
          </a:extLst>
        </xdr:cNvPr>
        <xdr:cNvSpPr/>
      </xdr:nvSpPr>
      <xdr:spPr>
        <a:xfrm>
          <a:off x="17250834" y="740834"/>
          <a:ext cx="4548746" cy="1671227"/>
        </a:xfrm>
        <a:prstGeom prst="rect">
          <a:avLst/>
        </a:prstGeom>
        <a:noFill/>
      </xdr:spPr>
      <xdr:txBody>
        <a:bodyPr wrap="none" lIns="91440" tIns="45720" rIns="91440" bIns="45720" anchor="ctr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ru-RU" sz="5400" b="1" i="0" cap="none" spc="0">
              <a:ln/>
              <a:solidFill>
                <a:srgbClr val="FFCD0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FS Albert Pro" panose="02000503040000020004" pitchFamily="2" charset="0"/>
            </a:rPr>
            <a:t>Вернуться </a:t>
          </a:r>
        </a:p>
        <a:p>
          <a:pPr algn="ctr"/>
          <a:r>
            <a:rPr lang="ru-RU" sz="5400" b="1" i="0" cap="none" spc="0">
              <a:ln/>
              <a:solidFill>
                <a:srgbClr val="FFCD0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FS Albert Pro" panose="02000503040000020004" pitchFamily="2" charset="0"/>
            </a:rPr>
            <a:t>к оглавлению</a:t>
          </a:r>
          <a:endParaRPr lang="en-US" sz="5400" b="1" i="0" cap="none" spc="0">
            <a:ln/>
            <a:solidFill>
              <a:srgbClr val="FFCD01"/>
            </a:solidFill>
            <a:effectLst>
              <a:outerShdw blurRad="50800" dist="38100" dir="5400000" algn="t" rotWithShape="0">
                <a:prstClr val="black">
                  <a:alpha val="40000"/>
                </a:prstClr>
              </a:outerShdw>
            </a:effectLst>
            <a:latin typeface="FS Albert Pro" panose="02000503040000020004" pitchFamily="2" charset="0"/>
          </a:endParaRPr>
        </a:p>
      </xdr:txBody>
    </xdr:sp>
    <xdr:clientData/>
  </xdr:one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330200</xdr:colOff>
      <xdr:row>0</xdr:row>
      <xdr:rowOff>63500</xdr:rowOff>
    </xdr:from>
    <xdr:to>
      <xdr:col>7</xdr:col>
      <xdr:colOff>2177344</xdr:colOff>
      <xdr:row>5</xdr:row>
      <xdr:rowOff>157480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CA74FA3F-D22C-F14E-B598-3E9D20E5910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5392400" y="63500"/>
          <a:ext cx="1847144" cy="1236980"/>
        </a:xfrm>
        <a:prstGeom prst="rect">
          <a:avLst/>
        </a:prstGeom>
      </xdr:spPr>
    </xdr:pic>
    <xdr:clientData/>
  </xdr:twoCellAnchor>
  <xdr:oneCellAnchor>
    <xdr:from>
      <xdr:col>8</xdr:col>
      <xdr:colOff>105833</xdr:colOff>
      <xdr:row>3</xdr:row>
      <xdr:rowOff>63500</xdr:rowOff>
    </xdr:from>
    <xdr:ext cx="4548746" cy="1671227"/>
    <xdr:sp macro="" textlink="">
      <xdr:nvSpPr>
        <xdr:cNvPr id="4" name="Rectangle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8C2B7AEF-0498-0349-9CE3-1D074C4D1756}"/>
            </a:ext>
          </a:extLst>
        </xdr:cNvPr>
        <xdr:cNvSpPr/>
      </xdr:nvSpPr>
      <xdr:spPr>
        <a:xfrm>
          <a:off x="17669933" y="749300"/>
          <a:ext cx="4548746" cy="1671227"/>
        </a:xfrm>
        <a:prstGeom prst="rect">
          <a:avLst/>
        </a:prstGeom>
        <a:noFill/>
      </xdr:spPr>
      <xdr:txBody>
        <a:bodyPr wrap="none" lIns="91440" tIns="45720" rIns="91440" bIns="45720" anchor="ctr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ru-RU" sz="5400" b="1" i="0" cap="none" spc="0">
              <a:ln/>
              <a:solidFill>
                <a:srgbClr val="FFCD0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FS Albert Pro" panose="02000503040000020004" pitchFamily="2" charset="0"/>
            </a:rPr>
            <a:t>Вернуться </a:t>
          </a:r>
        </a:p>
        <a:p>
          <a:pPr algn="ctr"/>
          <a:r>
            <a:rPr lang="ru-RU" sz="5400" b="1" i="0" cap="none" spc="0">
              <a:ln/>
              <a:solidFill>
                <a:srgbClr val="FFCD0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FS Albert Pro" panose="02000503040000020004" pitchFamily="2" charset="0"/>
            </a:rPr>
            <a:t>к оглавлению</a:t>
          </a:r>
          <a:endParaRPr lang="en-US" sz="5400" b="1" i="0" cap="none" spc="0">
            <a:ln/>
            <a:solidFill>
              <a:srgbClr val="FFCD01"/>
            </a:solidFill>
            <a:effectLst>
              <a:outerShdw blurRad="50800" dist="38100" dir="5400000" algn="t" rotWithShape="0">
                <a:prstClr val="black">
                  <a:alpha val="40000"/>
                </a:prstClr>
              </a:outerShdw>
            </a:effectLst>
            <a:latin typeface="FS Albert Pro" panose="02000503040000020004" pitchFamily="2" charset="0"/>
          </a:endParaRPr>
        </a:p>
      </xdr:txBody>
    </xdr:sp>
    <xdr:clientData/>
  </xdr:oneCellAnchor>
  <xdr:twoCellAnchor editAs="oneCell">
    <xdr:from>
      <xdr:col>3</xdr:col>
      <xdr:colOff>201082</xdr:colOff>
      <xdr:row>13</xdr:row>
      <xdr:rowOff>31748</xdr:rowOff>
    </xdr:from>
    <xdr:to>
      <xdr:col>6</xdr:col>
      <xdr:colOff>1090083</xdr:colOff>
      <xdr:row>24</xdr:row>
      <xdr:rowOff>39919</xdr:rowOff>
    </xdr:to>
    <xdr:pic>
      <xdr:nvPicPr>
        <xdr:cNvPr id="5" name="Picture 4" descr="A picture containing orange, sitting, table, street&#10;&#10;Description automatically generated">
          <a:extLst>
            <a:ext uri="{FF2B5EF4-FFF2-40B4-BE49-F238E27FC236}">
              <a16:creationId xmlns:a16="http://schemas.microsoft.com/office/drawing/2014/main" xmlns="" id="{4D3784F5-4202-3C42-8DA9-6F0CD4B670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440332" y="3301998"/>
          <a:ext cx="4254501" cy="29767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793749</xdr:colOff>
      <xdr:row>17</xdr:row>
      <xdr:rowOff>102930</xdr:rowOff>
    </xdr:from>
    <xdr:to>
      <xdr:col>7</xdr:col>
      <xdr:colOff>1911630</xdr:colOff>
      <xdr:row>30</xdr:row>
      <xdr:rowOff>349250</xdr:rowOff>
    </xdr:to>
    <xdr:pic>
      <xdr:nvPicPr>
        <xdr:cNvPr id="7" name="Picture 6" descr="https://lh4.googleusercontent.com/wDyZzRhp-9PHwuUYB3PHlgrBKKJ-xjSeG0Eq-iOPkrRTaUZkxgD3ABGdkA5GxFdvYDEiMdkRtjao_3PpBVerm2d8IysDxM0iHSyok8Qbxr95AR6R6ZP8VqApANZb86vrQai5VOA">
          <a:extLst>
            <a:ext uri="{FF2B5EF4-FFF2-40B4-BE49-F238E27FC236}">
              <a16:creationId xmlns:a16="http://schemas.microsoft.com/office/drawing/2014/main" xmlns="" id="{38D395AD-8000-874D-8A2C-3A983EF7CD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3398499" y="4452680"/>
          <a:ext cx="3562631" cy="37705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936625</xdr:colOff>
      <xdr:row>9</xdr:row>
      <xdr:rowOff>63500</xdr:rowOff>
    </xdr:from>
    <xdr:to>
      <xdr:col>7</xdr:col>
      <xdr:colOff>2409202</xdr:colOff>
      <xdr:row>16</xdr:row>
      <xdr:rowOff>64865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xmlns="" id="{91AD061C-0B2F-7945-B4F5-B7652BF712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986125" y="2254250"/>
          <a:ext cx="1472577" cy="189049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1181100</xdr:colOff>
      <xdr:row>0</xdr:row>
      <xdr:rowOff>63500</xdr:rowOff>
    </xdr:from>
    <xdr:ext cx="1847144" cy="1173480"/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0C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4267200" y="63500"/>
          <a:ext cx="1847144" cy="1173480"/>
        </a:xfrm>
        <a:prstGeom prst="rect">
          <a:avLst/>
        </a:prstGeom>
      </xdr:spPr>
    </xdr:pic>
    <xdr:clientData/>
  </xdr:oneCellAnchor>
  <xdr:twoCellAnchor editAs="oneCell">
    <xdr:from>
      <xdr:col>3</xdr:col>
      <xdr:colOff>306336</xdr:colOff>
      <xdr:row>9</xdr:row>
      <xdr:rowOff>215900</xdr:rowOff>
    </xdr:from>
    <xdr:to>
      <xdr:col>6</xdr:col>
      <xdr:colOff>16933</xdr:colOff>
      <xdr:row>24</xdr:row>
      <xdr:rowOff>313267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00000000-0008-0000-0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662003" y="2480733"/>
          <a:ext cx="2906763" cy="4224867"/>
        </a:xfrm>
        <a:prstGeom prst="rect">
          <a:avLst/>
        </a:prstGeom>
      </xdr:spPr>
    </xdr:pic>
    <xdr:clientData/>
  </xdr:twoCellAnchor>
  <xdr:twoCellAnchor editAs="oneCell">
    <xdr:from>
      <xdr:col>5</xdr:col>
      <xdr:colOff>342477</xdr:colOff>
      <xdr:row>16</xdr:row>
      <xdr:rowOff>25400</xdr:rowOff>
    </xdr:from>
    <xdr:to>
      <xdr:col>6</xdr:col>
      <xdr:colOff>1992843</xdr:colOff>
      <xdr:row>25</xdr:row>
      <xdr:rowOff>123750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xmlns="" id="{00000000-0008-0000-0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111144" y="4216400"/>
          <a:ext cx="2433532" cy="3421517"/>
        </a:xfrm>
        <a:prstGeom prst="rect">
          <a:avLst/>
        </a:prstGeom>
      </xdr:spPr>
    </xdr:pic>
    <xdr:clientData/>
  </xdr:twoCellAnchor>
  <xdr:twoCellAnchor editAs="oneCell">
    <xdr:from>
      <xdr:col>6</xdr:col>
      <xdr:colOff>1821862</xdr:colOff>
      <xdr:row>9</xdr:row>
      <xdr:rowOff>236219</xdr:rowOff>
    </xdr:from>
    <xdr:to>
      <xdr:col>7</xdr:col>
      <xdr:colOff>2264834</xdr:colOff>
      <xdr:row>23</xdr:row>
      <xdr:rowOff>237068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xmlns="" id="{00000000-0008-0000-0C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373695" y="2501052"/>
          <a:ext cx="2750139" cy="3853183"/>
        </a:xfrm>
        <a:prstGeom prst="rect">
          <a:avLst/>
        </a:prstGeom>
      </xdr:spPr>
    </xdr:pic>
    <xdr:clientData/>
  </xdr:twoCellAnchor>
  <xdr:oneCellAnchor>
    <xdr:from>
      <xdr:col>8</xdr:col>
      <xdr:colOff>63500</xdr:colOff>
      <xdr:row>3</xdr:row>
      <xdr:rowOff>42333</xdr:rowOff>
    </xdr:from>
    <xdr:ext cx="4548746" cy="1671227"/>
    <xdr:sp macro="" textlink="">
      <xdr:nvSpPr>
        <xdr:cNvPr id="6" name="Rectangle 5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87F6C34A-0332-354A-906B-EA44039106EB}"/>
            </a:ext>
          </a:extLst>
        </xdr:cNvPr>
        <xdr:cNvSpPr/>
      </xdr:nvSpPr>
      <xdr:spPr>
        <a:xfrm>
          <a:off x="17229667" y="740833"/>
          <a:ext cx="4548746" cy="1671227"/>
        </a:xfrm>
        <a:prstGeom prst="rect">
          <a:avLst/>
        </a:prstGeom>
        <a:noFill/>
      </xdr:spPr>
      <xdr:txBody>
        <a:bodyPr wrap="none" lIns="91440" tIns="45720" rIns="91440" bIns="45720" anchor="ctr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ru-RU" sz="5400" b="1" i="0" cap="none" spc="0">
              <a:ln/>
              <a:solidFill>
                <a:srgbClr val="FFCD0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FS Albert Pro" panose="02000503040000020004" pitchFamily="2" charset="0"/>
            </a:rPr>
            <a:t>Вернуться </a:t>
          </a:r>
        </a:p>
        <a:p>
          <a:pPr algn="ctr"/>
          <a:r>
            <a:rPr lang="ru-RU" sz="5400" b="1" i="0" cap="none" spc="0">
              <a:ln/>
              <a:solidFill>
                <a:srgbClr val="FFCD0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FS Albert Pro" panose="02000503040000020004" pitchFamily="2" charset="0"/>
            </a:rPr>
            <a:t>к оглавлению</a:t>
          </a:r>
          <a:endParaRPr lang="en-US" sz="5400" b="1" i="0" cap="none" spc="0">
            <a:ln/>
            <a:solidFill>
              <a:srgbClr val="FFCD01"/>
            </a:solidFill>
            <a:effectLst>
              <a:outerShdw blurRad="50800" dist="38100" dir="5400000" algn="t" rotWithShape="0">
                <a:prstClr val="black">
                  <a:alpha val="40000"/>
                </a:prstClr>
              </a:outerShdw>
            </a:effectLst>
            <a:latin typeface="FS Albert Pro" panose="02000503040000020004" pitchFamily="2" charset="0"/>
          </a:endParaRPr>
        </a:p>
      </xdr:txBody>
    </xdr:sp>
    <xdr:clientData/>
  </xdr:oneCellAnchor>
  <xdr:twoCellAnchor editAs="oneCell">
    <xdr:from>
      <xdr:col>6</xdr:col>
      <xdr:colOff>656167</xdr:colOff>
      <xdr:row>9</xdr:row>
      <xdr:rowOff>84666</xdr:rowOff>
    </xdr:from>
    <xdr:to>
      <xdr:col>6</xdr:col>
      <xdr:colOff>2128744</xdr:colOff>
      <xdr:row>16</xdr:row>
      <xdr:rowOff>48989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xmlns="" id="{15009CED-ABA6-EB4B-8021-44AC85578B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208000" y="2349499"/>
          <a:ext cx="1472577" cy="189049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1460500</xdr:colOff>
      <xdr:row>0</xdr:row>
      <xdr:rowOff>63500</xdr:rowOff>
    </xdr:from>
    <xdr:to>
      <xdr:col>7</xdr:col>
      <xdr:colOff>1235004</xdr:colOff>
      <xdr:row>5</xdr:row>
      <xdr:rowOff>157480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00000000-0008-0000-0D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2395200" y="63500"/>
          <a:ext cx="1847144" cy="1173480"/>
        </a:xfrm>
        <a:prstGeom prst="rect">
          <a:avLst/>
        </a:prstGeom>
      </xdr:spPr>
    </xdr:pic>
    <xdr:clientData/>
  </xdr:twoCellAnchor>
  <xdr:twoCellAnchor editAs="oneCell">
    <xdr:from>
      <xdr:col>5</xdr:col>
      <xdr:colOff>105833</xdr:colOff>
      <xdr:row>10</xdr:row>
      <xdr:rowOff>129965</xdr:rowOff>
    </xdr:from>
    <xdr:to>
      <xdr:col>7</xdr:col>
      <xdr:colOff>208890</xdr:colOff>
      <xdr:row>24</xdr:row>
      <xdr:rowOff>127000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xmlns="" id="{00000000-0008-0000-0D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1430000" y="2669965"/>
          <a:ext cx="3193390" cy="3764702"/>
        </a:xfrm>
        <a:prstGeom prst="rect">
          <a:avLst/>
        </a:prstGeom>
      </xdr:spPr>
    </xdr:pic>
    <xdr:clientData/>
  </xdr:twoCellAnchor>
  <xdr:oneCellAnchor>
    <xdr:from>
      <xdr:col>8</xdr:col>
      <xdr:colOff>127000</xdr:colOff>
      <xdr:row>2</xdr:row>
      <xdr:rowOff>211666</xdr:rowOff>
    </xdr:from>
    <xdr:ext cx="4548746" cy="1671227"/>
    <xdr:sp macro="" textlink="">
      <xdr:nvSpPr>
        <xdr:cNvPr id="5" name="Rectangle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DC76B106-12F2-F748-A84C-5616CA2897FF}"/>
            </a:ext>
          </a:extLst>
        </xdr:cNvPr>
        <xdr:cNvSpPr/>
      </xdr:nvSpPr>
      <xdr:spPr>
        <a:xfrm>
          <a:off x="16848667" y="677333"/>
          <a:ext cx="4548746" cy="1671227"/>
        </a:xfrm>
        <a:prstGeom prst="rect">
          <a:avLst/>
        </a:prstGeom>
        <a:noFill/>
      </xdr:spPr>
      <xdr:txBody>
        <a:bodyPr wrap="none" lIns="91440" tIns="45720" rIns="91440" bIns="45720" anchor="ctr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ru-RU" sz="5400" b="1" i="0" cap="none" spc="0">
              <a:ln/>
              <a:solidFill>
                <a:srgbClr val="FFCD0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FS Albert Pro" panose="02000503040000020004" pitchFamily="2" charset="0"/>
            </a:rPr>
            <a:t>Вернуться </a:t>
          </a:r>
        </a:p>
        <a:p>
          <a:pPr algn="ctr"/>
          <a:r>
            <a:rPr lang="ru-RU" sz="5400" b="1" i="0" cap="none" spc="0">
              <a:ln/>
              <a:solidFill>
                <a:srgbClr val="FFCD0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FS Albert Pro" panose="02000503040000020004" pitchFamily="2" charset="0"/>
            </a:rPr>
            <a:t>к оглавлению</a:t>
          </a:r>
          <a:endParaRPr lang="en-US" sz="5400" b="1" i="0" cap="none" spc="0">
            <a:ln/>
            <a:solidFill>
              <a:srgbClr val="FFCD01"/>
            </a:solidFill>
            <a:effectLst>
              <a:outerShdw blurRad="50800" dist="38100" dir="5400000" algn="t" rotWithShape="0">
                <a:prstClr val="black">
                  <a:alpha val="40000"/>
                </a:prstClr>
              </a:outerShdw>
            </a:effectLst>
            <a:latin typeface="FS Albert Pro" panose="02000503040000020004" pitchFamily="2" charset="0"/>
          </a:endParaRPr>
        </a:p>
      </xdr:txBody>
    </xdr:sp>
    <xdr:clientData/>
  </xdr:one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1181100</xdr:colOff>
      <xdr:row>0</xdr:row>
      <xdr:rowOff>76200</xdr:rowOff>
    </xdr:from>
    <xdr:to>
      <xdr:col>7</xdr:col>
      <xdr:colOff>963224</xdr:colOff>
      <xdr:row>5</xdr:row>
      <xdr:rowOff>170180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00000000-0008-0000-0E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2090400" y="76200"/>
          <a:ext cx="1847144" cy="1173480"/>
        </a:xfrm>
        <a:prstGeom prst="rect">
          <a:avLst/>
        </a:prstGeom>
      </xdr:spPr>
    </xdr:pic>
    <xdr:clientData/>
  </xdr:twoCellAnchor>
  <xdr:twoCellAnchor editAs="oneCell">
    <xdr:from>
      <xdr:col>3</xdr:col>
      <xdr:colOff>1793318</xdr:colOff>
      <xdr:row>9</xdr:row>
      <xdr:rowOff>148168</xdr:rowOff>
    </xdr:from>
    <xdr:to>
      <xdr:col>7</xdr:col>
      <xdr:colOff>261620</xdr:colOff>
      <xdr:row>24</xdr:row>
      <xdr:rowOff>16934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xmlns="" id="{00000000-0008-0000-0E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323485" y="2413001"/>
          <a:ext cx="4225635" cy="3996266"/>
        </a:xfrm>
        <a:prstGeom prst="rect">
          <a:avLst/>
        </a:prstGeom>
      </xdr:spPr>
    </xdr:pic>
    <xdr:clientData/>
  </xdr:twoCellAnchor>
  <xdr:oneCellAnchor>
    <xdr:from>
      <xdr:col>8</xdr:col>
      <xdr:colOff>254000</xdr:colOff>
      <xdr:row>3</xdr:row>
      <xdr:rowOff>84667</xdr:rowOff>
    </xdr:from>
    <xdr:ext cx="4548746" cy="1671227"/>
    <xdr:sp macro="" textlink="">
      <xdr:nvSpPr>
        <xdr:cNvPr id="4" name="Rectangle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1D757816-7A54-5F41-AA05-7DFF41E4413A}"/>
            </a:ext>
          </a:extLst>
        </xdr:cNvPr>
        <xdr:cNvSpPr/>
      </xdr:nvSpPr>
      <xdr:spPr>
        <a:xfrm>
          <a:off x="16848667" y="783167"/>
          <a:ext cx="4548746" cy="1671227"/>
        </a:xfrm>
        <a:prstGeom prst="rect">
          <a:avLst/>
        </a:prstGeom>
        <a:noFill/>
      </xdr:spPr>
      <xdr:txBody>
        <a:bodyPr wrap="none" lIns="91440" tIns="45720" rIns="91440" bIns="45720" anchor="ctr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ru-RU" sz="5400" b="1" i="0" cap="none" spc="0">
              <a:ln/>
              <a:solidFill>
                <a:srgbClr val="FFCD0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FS Albert Pro" panose="02000503040000020004" pitchFamily="2" charset="0"/>
            </a:rPr>
            <a:t>Вернуться </a:t>
          </a:r>
        </a:p>
        <a:p>
          <a:pPr algn="ctr"/>
          <a:r>
            <a:rPr lang="ru-RU" sz="5400" b="1" i="0" cap="none" spc="0">
              <a:ln/>
              <a:solidFill>
                <a:srgbClr val="FFCD0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FS Albert Pro" panose="02000503040000020004" pitchFamily="2" charset="0"/>
            </a:rPr>
            <a:t>к оглавлению</a:t>
          </a:r>
          <a:endParaRPr lang="en-US" sz="5400" b="1" i="0" cap="none" spc="0">
            <a:ln/>
            <a:solidFill>
              <a:srgbClr val="FFCD01"/>
            </a:solidFill>
            <a:effectLst>
              <a:outerShdw blurRad="50800" dist="38100" dir="5400000" algn="t" rotWithShape="0">
                <a:prstClr val="black">
                  <a:alpha val="40000"/>
                </a:prstClr>
              </a:outerShdw>
            </a:effectLst>
            <a:latin typeface="FS Albert Pro" panose="02000503040000020004" pitchFamily="2" charset="0"/>
          </a:endParaRPr>
        </a:p>
      </xdr:txBody>
    </xdr:sp>
    <xdr:clientData/>
  </xdr:one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1536700</xdr:colOff>
      <xdr:row>0</xdr:row>
      <xdr:rowOff>0</xdr:rowOff>
    </xdr:from>
    <xdr:to>
      <xdr:col>7</xdr:col>
      <xdr:colOff>1313744</xdr:colOff>
      <xdr:row>5</xdr:row>
      <xdr:rowOff>93980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00000000-0008-0000-0F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1150600" y="0"/>
          <a:ext cx="1847144" cy="1173480"/>
        </a:xfrm>
        <a:prstGeom prst="rect">
          <a:avLst/>
        </a:prstGeom>
      </xdr:spPr>
    </xdr:pic>
    <xdr:clientData/>
  </xdr:twoCellAnchor>
  <xdr:twoCellAnchor editAs="oneCell">
    <xdr:from>
      <xdr:col>4</xdr:col>
      <xdr:colOff>349570</xdr:colOff>
      <xdr:row>10</xdr:row>
      <xdr:rowOff>71967</xdr:rowOff>
    </xdr:from>
    <xdr:to>
      <xdr:col>7</xdr:col>
      <xdr:colOff>677334</xdr:colOff>
      <xdr:row>24</xdr:row>
      <xdr:rowOff>542199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xmlns="" id="{00000000-0008-0000-0F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043903" y="2611967"/>
          <a:ext cx="4137764" cy="4237899"/>
        </a:xfrm>
        <a:prstGeom prst="rect">
          <a:avLst/>
        </a:prstGeom>
      </xdr:spPr>
    </xdr:pic>
    <xdr:clientData/>
  </xdr:twoCellAnchor>
  <xdr:oneCellAnchor>
    <xdr:from>
      <xdr:col>8</xdr:col>
      <xdr:colOff>127000</xdr:colOff>
      <xdr:row>3</xdr:row>
      <xdr:rowOff>21167</xdr:rowOff>
    </xdr:from>
    <xdr:ext cx="4548746" cy="1671227"/>
    <xdr:sp macro="" textlink="">
      <xdr:nvSpPr>
        <xdr:cNvPr id="5" name="Rectangle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B46F57B5-6309-B046-8C45-5BF535AD6555}"/>
            </a:ext>
          </a:extLst>
        </xdr:cNvPr>
        <xdr:cNvSpPr/>
      </xdr:nvSpPr>
      <xdr:spPr>
        <a:xfrm>
          <a:off x="15938500" y="719667"/>
          <a:ext cx="4548746" cy="1671227"/>
        </a:xfrm>
        <a:prstGeom prst="rect">
          <a:avLst/>
        </a:prstGeom>
        <a:noFill/>
      </xdr:spPr>
      <xdr:txBody>
        <a:bodyPr wrap="none" lIns="91440" tIns="45720" rIns="91440" bIns="45720" anchor="ctr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ru-RU" sz="5400" b="1" i="0" cap="none" spc="0">
              <a:ln/>
              <a:solidFill>
                <a:srgbClr val="FFCD0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FS Albert Pro" panose="02000503040000020004" pitchFamily="2" charset="0"/>
            </a:rPr>
            <a:t>Вернуться </a:t>
          </a:r>
        </a:p>
        <a:p>
          <a:pPr algn="ctr"/>
          <a:r>
            <a:rPr lang="ru-RU" sz="5400" b="1" i="0" cap="none" spc="0">
              <a:ln/>
              <a:solidFill>
                <a:srgbClr val="FFCD0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FS Albert Pro" panose="02000503040000020004" pitchFamily="2" charset="0"/>
            </a:rPr>
            <a:t>к оглавлению</a:t>
          </a:r>
          <a:endParaRPr lang="en-US" sz="5400" b="1" i="0" cap="none" spc="0">
            <a:ln/>
            <a:solidFill>
              <a:srgbClr val="FFCD01"/>
            </a:solidFill>
            <a:effectLst>
              <a:outerShdw blurRad="50800" dist="38100" dir="5400000" algn="t" rotWithShape="0">
                <a:prstClr val="black">
                  <a:alpha val="40000"/>
                </a:prstClr>
              </a:outerShdw>
            </a:effectLst>
            <a:latin typeface="FS Albert Pro" panose="02000503040000020004" pitchFamily="2" charset="0"/>
          </a:endParaRPr>
        </a:p>
      </xdr:txBody>
    </xdr:sp>
    <xdr:clientData/>
  </xdr:one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1181100</xdr:colOff>
      <xdr:row>0</xdr:row>
      <xdr:rowOff>25400</xdr:rowOff>
    </xdr:from>
    <xdr:to>
      <xdr:col>7</xdr:col>
      <xdr:colOff>1021644</xdr:colOff>
      <xdr:row>5</xdr:row>
      <xdr:rowOff>119380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00000000-0008-0000-10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1874500" y="25400"/>
          <a:ext cx="1847144" cy="1173480"/>
        </a:xfrm>
        <a:prstGeom prst="rect">
          <a:avLst/>
        </a:prstGeom>
      </xdr:spPr>
    </xdr:pic>
    <xdr:clientData/>
  </xdr:twoCellAnchor>
  <xdr:twoCellAnchor editAs="oneCell">
    <xdr:from>
      <xdr:col>4</xdr:col>
      <xdr:colOff>279400</xdr:colOff>
      <xdr:row>9</xdr:row>
      <xdr:rowOff>63500</xdr:rowOff>
    </xdr:from>
    <xdr:to>
      <xdr:col>7</xdr:col>
      <xdr:colOff>965200</xdr:colOff>
      <xdr:row>24</xdr:row>
      <xdr:rowOff>334433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xmlns="" id="{00000000-0008-0000-1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474200" y="1955800"/>
          <a:ext cx="4025900" cy="4025900"/>
        </a:xfrm>
        <a:prstGeom prst="rect">
          <a:avLst/>
        </a:prstGeom>
      </xdr:spPr>
    </xdr:pic>
    <xdr:clientData/>
  </xdr:twoCellAnchor>
  <xdr:oneCellAnchor>
    <xdr:from>
      <xdr:col>8</xdr:col>
      <xdr:colOff>42333</xdr:colOff>
      <xdr:row>3</xdr:row>
      <xdr:rowOff>0</xdr:rowOff>
    </xdr:from>
    <xdr:ext cx="4548746" cy="1671227"/>
    <xdr:sp macro="" textlink="">
      <xdr:nvSpPr>
        <xdr:cNvPr id="5" name="Rectangle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6754E6C9-4A82-204E-8F4E-C7F97E46145A}"/>
            </a:ext>
          </a:extLst>
        </xdr:cNvPr>
        <xdr:cNvSpPr/>
      </xdr:nvSpPr>
      <xdr:spPr>
        <a:xfrm>
          <a:off x="16510000" y="698500"/>
          <a:ext cx="4548746" cy="1671227"/>
        </a:xfrm>
        <a:prstGeom prst="rect">
          <a:avLst/>
        </a:prstGeom>
        <a:noFill/>
      </xdr:spPr>
      <xdr:txBody>
        <a:bodyPr wrap="none" lIns="91440" tIns="45720" rIns="91440" bIns="45720" anchor="ctr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ru-RU" sz="5400" b="1" i="0" cap="none" spc="0">
              <a:ln/>
              <a:solidFill>
                <a:srgbClr val="FFCD0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FS Albert Pro" panose="02000503040000020004" pitchFamily="2" charset="0"/>
            </a:rPr>
            <a:t>Вернуться </a:t>
          </a:r>
        </a:p>
        <a:p>
          <a:pPr algn="ctr"/>
          <a:r>
            <a:rPr lang="ru-RU" sz="5400" b="1" i="0" cap="none" spc="0">
              <a:ln/>
              <a:solidFill>
                <a:srgbClr val="FFCD0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FS Albert Pro" panose="02000503040000020004" pitchFamily="2" charset="0"/>
            </a:rPr>
            <a:t>к оглавлению</a:t>
          </a:r>
          <a:endParaRPr lang="en-US" sz="5400" b="1" i="0" cap="none" spc="0">
            <a:ln/>
            <a:solidFill>
              <a:srgbClr val="FFCD01"/>
            </a:solidFill>
            <a:effectLst>
              <a:outerShdw blurRad="50800" dist="38100" dir="5400000" algn="t" rotWithShape="0">
                <a:prstClr val="black">
                  <a:alpha val="40000"/>
                </a:prstClr>
              </a:outerShdw>
            </a:effectLst>
            <a:latin typeface="FS Albert Pro" panose="02000503040000020004" pitchFamily="2" charset="0"/>
          </a:endParaRPr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8</xdr:row>
      <xdr:rowOff>99060</xdr:rowOff>
    </xdr:from>
    <xdr:to>
      <xdr:col>7</xdr:col>
      <xdr:colOff>524670</xdr:colOff>
      <xdr:row>22</xdr:row>
      <xdr:rowOff>5878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0" y="1813560"/>
          <a:ext cx="5005230" cy="2360458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223520</xdr:colOff>
      <xdr:row>0</xdr:row>
      <xdr:rowOff>60960</xdr:rowOff>
    </xdr:from>
    <xdr:to>
      <xdr:col>7</xdr:col>
      <xdr:colOff>2083364</xdr:colOff>
      <xdr:row>5</xdr:row>
      <xdr:rowOff>154940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11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2270740" y="60960"/>
          <a:ext cx="1859844" cy="1198880"/>
        </a:xfrm>
        <a:prstGeom prst="rect">
          <a:avLst/>
        </a:prstGeom>
      </xdr:spPr>
    </xdr:pic>
    <xdr:clientData/>
  </xdr:twoCellAnchor>
  <xdr:twoCellAnchor editAs="oneCell">
    <xdr:from>
      <xdr:col>3</xdr:col>
      <xdr:colOff>918633</xdr:colOff>
      <xdr:row>10</xdr:row>
      <xdr:rowOff>194733</xdr:rowOff>
    </xdr:from>
    <xdr:to>
      <xdr:col>7</xdr:col>
      <xdr:colOff>2315633</xdr:colOff>
      <xdr:row>26</xdr:row>
      <xdr:rowOff>211135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xmlns="" id="{00000000-0008-0000-1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342966" y="2734733"/>
          <a:ext cx="7154334" cy="4715402"/>
        </a:xfrm>
        <a:prstGeom prst="rect">
          <a:avLst/>
        </a:prstGeom>
      </xdr:spPr>
    </xdr:pic>
    <xdr:clientData/>
  </xdr:twoCellAnchor>
  <xdr:twoCellAnchor>
    <xdr:from>
      <xdr:col>0</xdr:col>
      <xdr:colOff>1066800</xdr:colOff>
      <xdr:row>36</xdr:row>
      <xdr:rowOff>241300</xdr:rowOff>
    </xdr:from>
    <xdr:to>
      <xdr:col>0</xdr:col>
      <xdr:colOff>2100855</xdr:colOff>
      <xdr:row>37</xdr:row>
      <xdr:rowOff>12700</xdr:rowOff>
    </xdr:to>
    <xdr:pic>
      <xdr:nvPicPr>
        <xdr:cNvPr id="4" name="Picture 88" descr="19RM00800">
          <a:extLst>
            <a:ext uri="{FF2B5EF4-FFF2-40B4-BE49-F238E27FC236}">
              <a16:creationId xmlns:a16="http://schemas.microsoft.com/office/drawing/2014/main" xmlns="" id="{00000000-0008-0000-1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66800" y="9779000"/>
          <a:ext cx="1034055" cy="787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762000</xdr:colOff>
      <xdr:row>37</xdr:row>
      <xdr:rowOff>254000</xdr:rowOff>
    </xdr:from>
    <xdr:to>
      <xdr:col>0</xdr:col>
      <xdr:colOff>2438400</xdr:colOff>
      <xdr:row>38</xdr:row>
      <xdr:rowOff>7620</xdr:rowOff>
    </xdr:to>
    <xdr:pic>
      <xdr:nvPicPr>
        <xdr:cNvPr id="6" name="Picture 92" descr="19RM00810">
          <a:extLst>
            <a:ext uri="{FF2B5EF4-FFF2-40B4-BE49-F238E27FC236}">
              <a16:creationId xmlns:a16="http://schemas.microsoft.com/office/drawing/2014/main" xmlns="" id="{00000000-0008-0000-11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762000" y="10807700"/>
          <a:ext cx="1676400" cy="7696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850900</xdr:colOff>
      <xdr:row>38</xdr:row>
      <xdr:rowOff>228600</xdr:rowOff>
    </xdr:from>
    <xdr:to>
      <xdr:col>0</xdr:col>
      <xdr:colOff>2222500</xdr:colOff>
      <xdr:row>39</xdr:row>
      <xdr:rowOff>61985</xdr:rowOff>
    </xdr:to>
    <xdr:pic>
      <xdr:nvPicPr>
        <xdr:cNvPr id="7" name="Picture 93" descr="19RM00815">
          <a:extLst>
            <a:ext uri="{FF2B5EF4-FFF2-40B4-BE49-F238E27FC236}">
              <a16:creationId xmlns:a16="http://schemas.microsoft.com/office/drawing/2014/main" xmlns="" id="{00000000-0008-0000-11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50900" y="11798300"/>
          <a:ext cx="1371600" cy="8493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1016000</xdr:colOff>
      <xdr:row>39</xdr:row>
      <xdr:rowOff>254000</xdr:rowOff>
    </xdr:from>
    <xdr:to>
      <xdr:col>0</xdr:col>
      <xdr:colOff>1905000</xdr:colOff>
      <xdr:row>39</xdr:row>
      <xdr:rowOff>943672</xdr:rowOff>
    </xdr:to>
    <xdr:pic>
      <xdr:nvPicPr>
        <xdr:cNvPr id="8" name="Picture 94" descr="19RM00820">
          <a:extLst>
            <a:ext uri="{FF2B5EF4-FFF2-40B4-BE49-F238E27FC236}">
              <a16:creationId xmlns:a16="http://schemas.microsoft.com/office/drawing/2014/main" xmlns="" id="{00000000-0008-0000-11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16000" y="12839700"/>
          <a:ext cx="889000" cy="6896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927100</xdr:colOff>
      <xdr:row>40</xdr:row>
      <xdr:rowOff>215900</xdr:rowOff>
    </xdr:from>
    <xdr:to>
      <xdr:col>0</xdr:col>
      <xdr:colOff>2108200</xdr:colOff>
      <xdr:row>40</xdr:row>
      <xdr:rowOff>906223</xdr:rowOff>
    </xdr:to>
    <xdr:pic>
      <xdr:nvPicPr>
        <xdr:cNvPr id="9" name="Picture 95" descr="19RM00825">
          <a:extLst>
            <a:ext uri="{FF2B5EF4-FFF2-40B4-BE49-F238E27FC236}">
              <a16:creationId xmlns:a16="http://schemas.microsoft.com/office/drawing/2014/main" xmlns="" id="{00000000-0008-0000-11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27100" y="13817600"/>
          <a:ext cx="1181100" cy="6903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977900</xdr:colOff>
      <xdr:row>41</xdr:row>
      <xdr:rowOff>228600</xdr:rowOff>
    </xdr:from>
    <xdr:to>
      <xdr:col>0</xdr:col>
      <xdr:colOff>2006600</xdr:colOff>
      <xdr:row>41</xdr:row>
      <xdr:rowOff>971550</xdr:rowOff>
    </xdr:to>
    <xdr:pic>
      <xdr:nvPicPr>
        <xdr:cNvPr id="10" name="Picture 96" descr="19RM00830">
          <a:extLst>
            <a:ext uri="{FF2B5EF4-FFF2-40B4-BE49-F238E27FC236}">
              <a16:creationId xmlns:a16="http://schemas.microsoft.com/office/drawing/2014/main" xmlns="" id="{00000000-0008-0000-11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77900" y="14846300"/>
          <a:ext cx="102870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546100</xdr:colOff>
      <xdr:row>38</xdr:row>
      <xdr:rowOff>228600</xdr:rowOff>
    </xdr:from>
    <xdr:to>
      <xdr:col>6</xdr:col>
      <xdr:colOff>58631</xdr:colOff>
      <xdr:row>39</xdr:row>
      <xdr:rowOff>25400</xdr:rowOff>
    </xdr:to>
    <xdr:pic>
      <xdr:nvPicPr>
        <xdr:cNvPr id="15" name="Picture 102" descr="19RM00860">
          <a:extLst>
            <a:ext uri="{FF2B5EF4-FFF2-40B4-BE49-F238E27FC236}">
              <a16:creationId xmlns:a16="http://schemas.microsoft.com/office/drawing/2014/main" xmlns="" id="{00000000-0008-0000-11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601200" y="11798300"/>
          <a:ext cx="934931" cy="812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39</xdr:row>
      <xdr:rowOff>215900</xdr:rowOff>
    </xdr:from>
    <xdr:to>
      <xdr:col>5</xdr:col>
      <xdr:colOff>254000</xdr:colOff>
      <xdr:row>39</xdr:row>
      <xdr:rowOff>988933</xdr:rowOff>
    </xdr:to>
    <xdr:pic>
      <xdr:nvPicPr>
        <xdr:cNvPr id="16" name="Picture 104" descr="19RM00875">
          <a:extLst>
            <a:ext uri="{FF2B5EF4-FFF2-40B4-BE49-F238E27FC236}">
              <a16:creationId xmlns:a16="http://schemas.microsoft.com/office/drawing/2014/main" xmlns="" id="{00000000-0008-0000-11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055100" y="12801600"/>
          <a:ext cx="965200" cy="7730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50800</xdr:colOff>
      <xdr:row>40</xdr:row>
      <xdr:rowOff>241300</xdr:rowOff>
    </xdr:from>
    <xdr:to>
      <xdr:col>5</xdr:col>
      <xdr:colOff>217593</xdr:colOff>
      <xdr:row>41</xdr:row>
      <xdr:rowOff>0</xdr:rowOff>
    </xdr:to>
    <xdr:pic>
      <xdr:nvPicPr>
        <xdr:cNvPr id="17" name="Picture 1">
          <a:extLst>
            <a:ext uri="{FF2B5EF4-FFF2-40B4-BE49-F238E27FC236}">
              <a16:creationId xmlns:a16="http://schemas.microsoft.com/office/drawing/2014/main" xmlns="" id="{00000000-0008-0000-1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05900" y="13843000"/>
          <a:ext cx="877993" cy="774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1282700</xdr:colOff>
      <xdr:row>41</xdr:row>
      <xdr:rowOff>241300</xdr:rowOff>
    </xdr:from>
    <xdr:to>
      <xdr:col>5</xdr:col>
      <xdr:colOff>482600</xdr:colOff>
      <xdr:row>41</xdr:row>
      <xdr:rowOff>918308</xdr:rowOff>
    </xdr:to>
    <xdr:pic>
      <xdr:nvPicPr>
        <xdr:cNvPr id="18" name="Picture 1">
          <a:extLst>
            <a:ext uri="{FF2B5EF4-FFF2-40B4-BE49-F238E27FC236}">
              <a16:creationId xmlns:a16="http://schemas.microsoft.com/office/drawing/2014/main" xmlns="" id="{00000000-0008-0000-11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826500" y="14859000"/>
          <a:ext cx="1422400" cy="6770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1109708</xdr:colOff>
      <xdr:row>38</xdr:row>
      <xdr:rowOff>215900</xdr:rowOff>
    </xdr:from>
    <xdr:to>
      <xdr:col>4</xdr:col>
      <xdr:colOff>670445</xdr:colOff>
      <xdr:row>39</xdr:row>
      <xdr:rowOff>50800</xdr:rowOff>
    </xdr:to>
    <xdr:pic>
      <xdr:nvPicPr>
        <xdr:cNvPr id="20" name="Picture 100" descr="19RM00855">
          <a:extLst>
            <a:ext uri="{FF2B5EF4-FFF2-40B4-BE49-F238E27FC236}">
              <a16:creationId xmlns:a16="http://schemas.microsoft.com/office/drawing/2014/main" xmlns="" id="{00000000-0008-0000-11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653508" y="11785600"/>
          <a:ext cx="1072037" cy="850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1384300</xdr:colOff>
      <xdr:row>37</xdr:row>
      <xdr:rowOff>250952</xdr:rowOff>
    </xdr:from>
    <xdr:to>
      <xdr:col>5</xdr:col>
      <xdr:colOff>533400</xdr:colOff>
      <xdr:row>37</xdr:row>
      <xdr:rowOff>1000760</xdr:rowOff>
    </xdr:to>
    <xdr:pic>
      <xdr:nvPicPr>
        <xdr:cNvPr id="21" name="Picture 99" descr="19RM00850">
          <a:extLst>
            <a:ext uri="{FF2B5EF4-FFF2-40B4-BE49-F238E27FC236}">
              <a16:creationId xmlns:a16="http://schemas.microsoft.com/office/drawing/2014/main" xmlns="" id="{00000000-0008-0000-11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928100" y="10804652"/>
          <a:ext cx="1371600" cy="7498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673100</xdr:colOff>
      <xdr:row>36</xdr:row>
      <xdr:rowOff>254000</xdr:rowOff>
    </xdr:from>
    <xdr:to>
      <xdr:col>4</xdr:col>
      <xdr:colOff>685800</xdr:colOff>
      <xdr:row>37</xdr:row>
      <xdr:rowOff>13854</xdr:rowOff>
    </xdr:to>
    <xdr:pic>
      <xdr:nvPicPr>
        <xdr:cNvPr id="22" name="Picture 97" descr="19RM00835">
          <a:extLst>
            <a:ext uri="{FF2B5EF4-FFF2-40B4-BE49-F238E27FC236}">
              <a16:creationId xmlns:a16="http://schemas.microsoft.com/office/drawing/2014/main" xmlns="" id="{00000000-0008-0000-11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216900" y="9791700"/>
          <a:ext cx="1524000" cy="77585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114300</xdr:colOff>
      <xdr:row>36</xdr:row>
      <xdr:rowOff>286789</xdr:rowOff>
    </xdr:from>
    <xdr:to>
      <xdr:col>6</xdr:col>
      <xdr:colOff>1109980</xdr:colOff>
      <xdr:row>36</xdr:row>
      <xdr:rowOff>987829</xdr:rowOff>
    </xdr:to>
    <xdr:pic>
      <xdr:nvPicPr>
        <xdr:cNvPr id="23" name="Picture 98" descr="19RM00840 ">
          <a:extLst>
            <a:ext uri="{FF2B5EF4-FFF2-40B4-BE49-F238E27FC236}">
              <a16:creationId xmlns:a16="http://schemas.microsoft.com/office/drawing/2014/main" xmlns="" id="{00000000-0008-0000-11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880600" y="9824489"/>
          <a:ext cx="1706880" cy="701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8</xdr:col>
      <xdr:colOff>127000</xdr:colOff>
      <xdr:row>3</xdr:row>
      <xdr:rowOff>63500</xdr:rowOff>
    </xdr:from>
    <xdr:ext cx="4548746" cy="1671227"/>
    <xdr:sp macro="" textlink="">
      <xdr:nvSpPr>
        <xdr:cNvPr id="19" name="Rectangle 18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xmlns="" id="{658A1A7E-2F19-6144-824D-D0F4B47CE3EF}"/>
            </a:ext>
          </a:extLst>
        </xdr:cNvPr>
        <xdr:cNvSpPr/>
      </xdr:nvSpPr>
      <xdr:spPr>
        <a:xfrm>
          <a:off x="16764000" y="762000"/>
          <a:ext cx="4548746" cy="1671227"/>
        </a:xfrm>
        <a:prstGeom prst="rect">
          <a:avLst/>
        </a:prstGeom>
        <a:noFill/>
      </xdr:spPr>
      <xdr:txBody>
        <a:bodyPr wrap="none" lIns="91440" tIns="45720" rIns="91440" bIns="45720" anchor="ctr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ru-RU" sz="5400" b="1" i="0" cap="none" spc="0">
              <a:ln/>
              <a:solidFill>
                <a:srgbClr val="FFCD0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FS Albert Pro" panose="02000503040000020004" pitchFamily="2" charset="0"/>
            </a:rPr>
            <a:t>Вернуться </a:t>
          </a:r>
        </a:p>
        <a:p>
          <a:pPr algn="ctr"/>
          <a:r>
            <a:rPr lang="ru-RU" sz="5400" b="1" i="0" cap="none" spc="0">
              <a:ln/>
              <a:solidFill>
                <a:srgbClr val="FFCD0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FS Albert Pro" panose="02000503040000020004" pitchFamily="2" charset="0"/>
            </a:rPr>
            <a:t>к оглавлению</a:t>
          </a:r>
          <a:endParaRPr lang="en-US" sz="5400" b="1" i="0" cap="none" spc="0">
            <a:ln/>
            <a:solidFill>
              <a:srgbClr val="FFCD01"/>
            </a:solidFill>
            <a:effectLst>
              <a:outerShdw blurRad="50800" dist="38100" dir="5400000" algn="t" rotWithShape="0">
                <a:prstClr val="black">
                  <a:alpha val="40000"/>
                </a:prstClr>
              </a:outerShdw>
            </a:effectLst>
            <a:latin typeface="FS Albert Pro" panose="02000503040000020004" pitchFamily="2" charset="0"/>
          </a:endParaRPr>
        </a:p>
      </xdr:txBody>
    </xdr:sp>
    <xdr:clientData/>
  </xdr:one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223520</xdr:colOff>
      <xdr:row>0</xdr:row>
      <xdr:rowOff>60960</xdr:rowOff>
    </xdr:from>
    <xdr:to>
      <xdr:col>7</xdr:col>
      <xdr:colOff>2083364</xdr:colOff>
      <xdr:row>5</xdr:row>
      <xdr:rowOff>154940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1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2560300" y="60960"/>
          <a:ext cx="1859844" cy="1198880"/>
        </a:xfrm>
        <a:prstGeom prst="rect">
          <a:avLst/>
        </a:prstGeom>
      </xdr:spPr>
    </xdr:pic>
    <xdr:clientData/>
  </xdr:twoCellAnchor>
  <xdr:twoCellAnchor editAs="oneCell">
    <xdr:from>
      <xdr:col>3</xdr:col>
      <xdr:colOff>1121834</xdr:colOff>
      <xdr:row>10</xdr:row>
      <xdr:rowOff>63500</xdr:rowOff>
    </xdr:from>
    <xdr:to>
      <xdr:col>7</xdr:col>
      <xdr:colOff>1667934</xdr:colOff>
      <xdr:row>30</xdr:row>
      <xdr:rowOff>214548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xmlns="" id="{00000000-0008-0000-12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9546167" y="2603500"/>
          <a:ext cx="6303434" cy="5866048"/>
        </a:xfrm>
        <a:prstGeom prst="rect">
          <a:avLst/>
        </a:prstGeom>
      </xdr:spPr>
    </xdr:pic>
    <xdr:clientData/>
  </xdr:twoCellAnchor>
  <xdr:twoCellAnchor>
    <xdr:from>
      <xdr:col>4</xdr:col>
      <xdr:colOff>546100</xdr:colOff>
      <xdr:row>40</xdr:row>
      <xdr:rowOff>228600</xdr:rowOff>
    </xdr:from>
    <xdr:to>
      <xdr:col>6</xdr:col>
      <xdr:colOff>58631</xdr:colOff>
      <xdr:row>41</xdr:row>
      <xdr:rowOff>25400</xdr:rowOff>
    </xdr:to>
    <xdr:pic>
      <xdr:nvPicPr>
        <xdr:cNvPr id="11" name="Picture 102" descr="19RM00860">
          <a:extLst>
            <a:ext uri="{FF2B5EF4-FFF2-40B4-BE49-F238E27FC236}">
              <a16:creationId xmlns:a16="http://schemas.microsoft.com/office/drawing/2014/main" xmlns="" id="{00000000-0008-0000-12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621520" y="11940540"/>
          <a:ext cx="945091" cy="817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50800</xdr:colOff>
      <xdr:row>42</xdr:row>
      <xdr:rowOff>241300</xdr:rowOff>
    </xdr:from>
    <xdr:to>
      <xdr:col>5</xdr:col>
      <xdr:colOff>217593</xdr:colOff>
      <xdr:row>43</xdr:row>
      <xdr:rowOff>0</xdr:rowOff>
    </xdr:to>
    <xdr:pic>
      <xdr:nvPicPr>
        <xdr:cNvPr id="13" name="Picture 1">
          <a:extLst>
            <a:ext uri="{FF2B5EF4-FFF2-40B4-BE49-F238E27FC236}">
              <a16:creationId xmlns:a16="http://schemas.microsoft.com/office/drawing/2014/main" xmlns="" id="{00000000-0008-0000-12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26220" y="13995400"/>
          <a:ext cx="883073" cy="7797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1109708</xdr:colOff>
      <xdr:row>40</xdr:row>
      <xdr:rowOff>215900</xdr:rowOff>
    </xdr:from>
    <xdr:to>
      <xdr:col>4</xdr:col>
      <xdr:colOff>670445</xdr:colOff>
      <xdr:row>41</xdr:row>
      <xdr:rowOff>50800</xdr:rowOff>
    </xdr:to>
    <xdr:pic>
      <xdr:nvPicPr>
        <xdr:cNvPr id="15" name="Picture 100" descr="19RM00855">
          <a:extLst>
            <a:ext uri="{FF2B5EF4-FFF2-40B4-BE49-F238E27FC236}">
              <a16:creationId xmlns:a16="http://schemas.microsoft.com/office/drawing/2014/main" xmlns="" id="{00000000-0008-0000-12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668748" y="11927840"/>
          <a:ext cx="1077117" cy="855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1625600</xdr:colOff>
      <xdr:row>38</xdr:row>
      <xdr:rowOff>254000</xdr:rowOff>
    </xdr:from>
    <xdr:to>
      <xdr:col>0</xdr:col>
      <xdr:colOff>2616200</xdr:colOff>
      <xdr:row>39</xdr:row>
      <xdr:rowOff>27741</xdr:rowOff>
    </xdr:to>
    <xdr:pic>
      <xdr:nvPicPr>
        <xdr:cNvPr id="19" name="Picture 27" descr="15RM00001">
          <a:extLst>
            <a:ext uri="{FF2B5EF4-FFF2-40B4-BE49-F238E27FC236}">
              <a16:creationId xmlns:a16="http://schemas.microsoft.com/office/drawing/2014/main" xmlns="" id="{00000000-0008-0000-12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25600" y="9791700"/>
          <a:ext cx="990600" cy="7897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1244600</xdr:colOff>
      <xdr:row>39</xdr:row>
      <xdr:rowOff>241300</xdr:rowOff>
    </xdr:from>
    <xdr:to>
      <xdr:col>0</xdr:col>
      <xdr:colOff>2809240</xdr:colOff>
      <xdr:row>40</xdr:row>
      <xdr:rowOff>54487</xdr:rowOff>
    </xdr:to>
    <xdr:pic>
      <xdr:nvPicPr>
        <xdr:cNvPr id="20" name="Picture 2" descr="15RM00003">
          <a:extLst>
            <a:ext uri="{FF2B5EF4-FFF2-40B4-BE49-F238E27FC236}">
              <a16:creationId xmlns:a16="http://schemas.microsoft.com/office/drawing/2014/main" xmlns="" id="{00000000-0008-0000-12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44600" y="10795000"/>
          <a:ext cx="1564640" cy="829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1206500</xdr:colOff>
      <xdr:row>40</xdr:row>
      <xdr:rowOff>215900</xdr:rowOff>
    </xdr:from>
    <xdr:to>
      <xdr:col>0</xdr:col>
      <xdr:colOff>2616200</xdr:colOff>
      <xdr:row>41</xdr:row>
      <xdr:rowOff>98745</xdr:rowOff>
    </xdr:to>
    <xdr:pic>
      <xdr:nvPicPr>
        <xdr:cNvPr id="21" name="Picture 3" descr="15RM00004">
          <a:extLst>
            <a:ext uri="{FF2B5EF4-FFF2-40B4-BE49-F238E27FC236}">
              <a16:creationId xmlns:a16="http://schemas.microsoft.com/office/drawing/2014/main" xmlns="" id="{00000000-0008-0000-12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06500" y="11785600"/>
          <a:ext cx="1409700" cy="8988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444500</xdr:colOff>
      <xdr:row>41</xdr:row>
      <xdr:rowOff>203200</xdr:rowOff>
    </xdr:from>
    <xdr:to>
      <xdr:col>0</xdr:col>
      <xdr:colOff>2128520</xdr:colOff>
      <xdr:row>42</xdr:row>
      <xdr:rowOff>17780</xdr:rowOff>
    </xdr:to>
    <xdr:pic>
      <xdr:nvPicPr>
        <xdr:cNvPr id="22" name="Picture 5" descr="15RM00006">
          <a:extLst>
            <a:ext uri="{FF2B5EF4-FFF2-40B4-BE49-F238E27FC236}">
              <a16:creationId xmlns:a16="http://schemas.microsoft.com/office/drawing/2014/main" xmlns="" id="{00000000-0008-0000-12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44500" y="12788900"/>
          <a:ext cx="1684020" cy="8305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2273300</xdr:colOff>
      <xdr:row>41</xdr:row>
      <xdr:rowOff>228600</xdr:rowOff>
    </xdr:from>
    <xdr:to>
      <xdr:col>0</xdr:col>
      <xdr:colOff>3987800</xdr:colOff>
      <xdr:row>41</xdr:row>
      <xdr:rowOff>952500</xdr:rowOff>
    </xdr:to>
    <xdr:pic>
      <xdr:nvPicPr>
        <xdr:cNvPr id="23" name="Picture 138" descr="15RM00007">
          <a:extLst>
            <a:ext uri="{FF2B5EF4-FFF2-40B4-BE49-F238E27FC236}">
              <a16:creationId xmlns:a16="http://schemas.microsoft.com/office/drawing/2014/main" xmlns="" id="{00000000-0008-0000-12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73300" y="12814300"/>
          <a:ext cx="171450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1473200</xdr:colOff>
      <xdr:row>42</xdr:row>
      <xdr:rowOff>266700</xdr:rowOff>
    </xdr:from>
    <xdr:to>
      <xdr:col>0</xdr:col>
      <xdr:colOff>2336800</xdr:colOff>
      <xdr:row>43</xdr:row>
      <xdr:rowOff>35071</xdr:rowOff>
    </xdr:to>
    <xdr:pic>
      <xdr:nvPicPr>
        <xdr:cNvPr id="24" name="Picture 148" descr="15RM00057">
          <a:extLst>
            <a:ext uri="{FF2B5EF4-FFF2-40B4-BE49-F238E27FC236}">
              <a16:creationId xmlns:a16="http://schemas.microsoft.com/office/drawing/2014/main" xmlns="" id="{00000000-0008-0000-12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73200" y="13868400"/>
          <a:ext cx="863600" cy="78437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2552699</xdr:colOff>
      <xdr:row>43</xdr:row>
      <xdr:rowOff>254000</xdr:rowOff>
    </xdr:from>
    <xdr:to>
      <xdr:col>0</xdr:col>
      <xdr:colOff>3766348</xdr:colOff>
      <xdr:row>44</xdr:row>
      <xdr:rowOff>76200</xdr:rowOff>
    </xdr:to>
    <xdr:pic>
      <xdr:nvPicPr>
        <xdr:cNvPr id="25" name="Picture 7" descr="15RM00008">
          <a:extLst>
            <a:ext uri="{FF2B5EF4-FFF2-40B4-BE49-F238E27FC236}">
              <a16:creationId xmlns:a16="http://schemas.microsoft.com/office/drawing/2014/main" xmlns="" id="{00000000-0008-0000-12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52699" y="14871700"/>
          <a:ext cx="1213649" cy="825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1384300</xdr:colOff>
      <xdr:row>39</xdr:row>
      <xdr:rowOff>215900</xdr:rowOff>
    </xdr:from>
    <xdr:to>
      <xdr:col>5</xdr:col>
      <xdr:colOff>297180</xdr:colOff>
      <xdr:row>40</xdr:row>
      <xdr:rowOff>34586</xdr:rowOff>
    </xdr:to>
    <xdr:pic>
      <xdr:nvPicPr>
        <xdr:cNvPr id="27" name="Picture 21" descr="15RM00051">
          <a:extLst>
            <a:ext uri="{FF2B5EF4-FFF2-40B4-BE49-F238E27FC236}">
              <a16:creationId xmlns:a16="http://schemas.microsoft.com/office/drawing/2014/main" xmlns="" id="{00000000-0008-0000-12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928100" y="10769600"/>
          <a:ext cx="1135380" cy="8346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41</xdr:row>
      <xdr:rowOff>228600</xdr:rowOff>
    </xdr:from>
    <xdr:to>
      <xdr:col>5</xdr:col>
      <xdr:colOff>469900</xdr:colOff>
      <xdr:row>41</xdr:row>
      <xdr:rowOff>999035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00000000-0008-0000-1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055100" y="12814300"/>
          <a:ext cx="1181100" cy="770435"/>
        </a:xfrm>
        <a:prstGeom prst="rect">
          <a:avLst/>
        </a:prstGeom>
      </xdr:spPr>
    </xdr:pic>
    <xdr:clientData/>
  </xdr:twoCellAnchor>
  <xdr:twoCellAnchor>
    <xdr:from>
      <xdr:col>3</xdr:col>
      <xdr:colOff>1366339</xdr:colOff>
      <xdr:row>38</xdr:row>
      <xdr:rowOff>279400</xdr:rowOff>
    </xdr:from>
    <xdr:to>
      <xdr:col>5</xdr:col>
      <xdr:colOff>576580</xdr:colOff>
      <xdr:row>38</xdr:row>
      <xdr:rowOff>952500</xdr:rowOff>
    </xdr:to>
    <xdr:pic>
      <xdr:nvPicPr>
        <xdr:cNvPr id="28" name="Picture 66">
          <a:extLst>
            <a:ext uri="{FF2B5EF4-FFF2-40B4-BE49-F238E27FC236}">
              <a16:creationId xmlns:a16="http://schemas.microsoft.com/office/drawing/2014/main" xmlns="" id="{00000000-0008-0000-12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910139" y="9817100"/>
          <a:ext cx="1432741" cy="673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8</xdr:col>
      <xdr:colOff>127000</xdr:colOff>
      <xdr:row>3</xdr:row>
      <xdr:rowOff>105833</xdr:rowOff>
    </xdr:from>
    <xdr:ext cx="4548746" cy="1671227"/>
    <xdr:sp macro="" textlink="">
      <xdr:nvSpPr>
        <xdr:cNvPr id="17" name="Rectangle 16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xmlns="" id="{955A8E06-D02C-194B-854A-DF39E0556107}"/>
            </a:ext>
          </a:extLst>
        </xdr:cNvPr>
        <xdr:cNvSpPr/>
      </xdr:nvSpPr>
      <xdr:spPr>
        <a:xfrm>
          <a:off x="16764000" y="804333"/>
          <a:ext cx="4548746" cy="1671227"/>
        </a:xfrm>
        <a:prstGeom prst="rect">
          <a:avLst/>
        </a:prstGeom>
        <a:noFill/>
      </xdr:spPr>
      <xdr:txBody>
        <a:bodyPr wrap="none" lIns="91440" tIns="45720" rIns="91440" bIns="45720" anchor="ctr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ru-RU" sz="5400" b="1" i="0" cap="none" spc="0">
              <a:ln/>
              <a:solidFill>
                <a:srgbClr val="FFCD0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FS Albert Pro" panose="02000503040000020004" pitchFamily="2" charset="0"/>
            </a:rPr>
            <a:t>Вернуться </a:t>
          </a:r>
        </a:p>
        <a:p>
          <a:pPr algn="ctr"/>
          <a:r>
            <a:rPr lang="ru-RU" sz="5400" b="1" i="0" cap="none" spc="0">
              <a:ln/>
              <a:solidFill>
                <a:srgbClr val="FFCD0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FS Albert Pro" panose="02000503040000020004" pitchFamily="2" charset="0"/>
            </a:rPr>
            <a:t>к оглавлению</a:t>
          </a:r>
          <a:endParaRPr lang="en-US" sz="5400" b="1" i="0" cap="none" spc="0">
            <a:ln/>
            <a:solidFill>
              <a:srgbClr val="FFCD01"/>
            </a:solidFill>
            <a:effectLst>
              <a:outerShdw blurRad="50800" dist="38100" dir="5400000" algn="t" rotWithShape="0">
                <a:prstClr val="black">
                  <a:alpha val="40000"/>
                </a:prstClr>
              </a:outerShdw>
            </a:effectLst>
            <a:latin typeface="FS Albert Pro" panose="02000503040000020004" pitchFamily="2" charset="0"/>
          </a:endParaRPr>
        </a:p>
      </xdr:txBody>
    </xdr:sp>
    <xdr:clientData/>
  </xdr:one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223520</xdr:colOff>
      <xdr:row>0</xdr:row>
      <xdr:rowOff>60960</xdr:rowOff>
    </xdr:from>
    <xdr:to>
      <xdr:col>7</xdr:col>
      <xdr:colOff>2083364</xdr:colOff>
      <xdr:row>5</xdr:row>
      <xdr:rowOff>154940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13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2560300" y="60960"/>
          <a:ext cx="1859844" cy="1198880"/>
        </a:xfrm>
        <a:prstGeom prst="rect">
          <a:avLst/>
        </a:prstGeom>
      </xdr:spPr>
    </xdr:pic>
    <xdr:clientData/>
  </xdr:twoCellAnchor>
  <xdr:twoCellAnchor editAs="oneCell">
    <xdr:from>
      <xdr:col>4</xdr:col>
      <xdr:colOff>380761</xdr:colOff>
      <xdr:row>9</xdr:row>
      <xdr:rowOff>101600</xdr:rowOff>
    </xdr:from>
    <xdr:to>
      <xdr:col>7</xdr:col>
      <xdr:colOff>1041305</xdr:colOff>
      <xdr:row>30</xdr:row>
      <xdr:rowOff>156633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xmlns="" id="{00000000-0008-0000-13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9067561" y="2565400"/>
          <a:ext cx="4280044" cy="5676900"/>
        </a:xfrm>
        <a:prstGeom prst="rect">
          <a:avLst/>
        </a:prstGeom>
      </xdr:spPr>
    </xdr:pic>
    <xdr:clientData/>
  </xdr:twoCellAnchor>
  <xdr:twoCellAnchor>
    <xdr:from>
      <xdr:col>4</xdr:col>
      <xdr:colOff>546100</xdr:colOff>
      <xdr:row>41</xdr:row>
      <xdr:rowOff>228600</xdr:rowOff>
    </xdr:from>
    <xdr:to>
      <xdr:col>6</xdr:col>
      <xdr:colOff>58631</xdr:colOff>
      <xdr:row>42</xdr:row>
      <xdr:rowOff>25400</xdr:rowOff>
    </xdr:to>
    <xdr:pic>
      <xdr:nvPicPr>
        <xdr:cNvPr id="4" name="Picture 102" descr="19RM00860">
          <a:extLst>
            <a:ext uri="{FF2B5EF4-FFF2-40B4-BE49-F238E27FC236}">
              <a16:creationId xmlns:a16="http://schemas.microsoft.com/office/drawing/2014/main" xmlns="" id="{00000000-0008-0000-13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621520" y="11940540"/>
          <a:ext cx="945091" cy="8178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50800</xdr:colOff>
      <xdr:row>43</xdr:row>
      <xdr:rowOff>292100</xdr:rowOff>
    </xdr:from>
    <xdr:to>
      <xdr:col>5</xdr:col>
      <xdr:colOff>217593</xdr:colOff>
      <xdr:row>44</xdr:row>
      <xdr:rowOff>50800</xdr:rowOff>
    </xdr:to>
    <xdr:pic>
      <xdr:nvPicPr>
        <xdr:cNvPr id="6" name="Picture 1">
          <a:extLst>
            <a:ext uri="{FF2B5EF4-FFF2-40B4-BE49-F238E27FC236}">
              <a16:creationId xmlns:a16="http://schemas.microsoft.com/office/drawing/2014/main" xmlns="" id="{00000000-0008-0000-1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105900" y="14478000"/>
          <a:ext cx="877993" cy="774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1109708</xdr:colOff>
      <xdr:row>41</xdr:row>
      <xdr:rowOff>215900</xdr:rowOff>
    </xdr:from>
    <xdr:to>
      <xdr:col>4</xdr:col>
      <xdr:colOff>670445</xdr:colOff>
      <xdr:row>42</xdr:row>
      <xdr:rowOff>50800</xdr:rowOff>
    </xdr:to>
    <xdr:pic>
      <xdr:nvPicPr>
        <xdr:cNvPr id="7" name="Picture 100" descr="19RM00855">
          <a:extLst>
            <a:ext uri="{FF2B5EF4-FFF2-40B4-BE49-F238E27FC236}">
              <a16:creationId xmlns:a16="http://schemas.microsoft.com/office/drawing/2014/main" xmlns="" id="{00000000-0008-0000-13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668748" y="11927840"/>
          <a:ext cx="1077117" cy="8559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1625600</xdr:colOff>
      <xdr:row>39</xdr:row>
      <xdr:rowOff>254000</xdr:rowOff>
    </xdr:from>
    <xdr:to>
      <xdr:col>0</xdr:col>
      <xdr:colOff>2616200</xdr:colOff>
      <xdr:row>40</xdr:row>
      <xdr:rowOff>27741</xdr:rowOff>
    </xdr:to>
    <xdr:pic>
      <xdr:nvPicPr>
        <xdr:cNvPr id="8" name="Picture 27" descr="15RM00001">
          <a:extLst>
            <a:ext uri="{FF2B5EF4-FFF2-40B4-BE49-F238E27FC236}">
              <a16:creationId xmlns:a16="http://schemas.microsoft.com/office/drawing/2014/main" xmlns="" id="{00000000-0008-0000-13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625600" y="9923780"/>
          <a:ext cx="990600" cy="7948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1244600</xdr:colOff>
      <xdr:row>40</xdr:row>
      <xdr:rowOff>241300</xdr:rowOff>
    </xdr:from>
    <xdr:to>
      <xdr:col>0</xdr:col>
      <xdr:colOff>2809240</xdr:colOff>
      <xdr:row>41</xdr:row>
      <xdr:rowOff>54487</xdr:rowOff>
    </xdr:to>
    <xdr:pic>
      <xdr:nvPicPr>
        <xdr:cNvPr id="9" name="Picture 2" descr="15RM00003">
          <a:extLst>
            <a:ext uri="{FF2B5EF4-FFF2-40B4-BE49-F238E27FC236}">
              <a16:creationId xmlns:a16="http://schemas.microsoft.com/office/drawing/2014/main" xmlns="" id="{00000000-0008-0000-13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44600" y="10932160"/>
          <a:ext cx="1564640" cy="8342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1206500</xdr:colOff>
      <xdr:row>41</xdr:row>
      <xdr:rowOff>215900</xdr:rowOff>
    </xdr:from>
    <xdr:to>
      <xdr:col>0</xdr:col>
      <xdr:colOff>2616200</xdr:colOff>
      <xdr:row>42</xdr:row>
      <xdr:rowOff>98745</xdr:rowOff>
    </xdr:to>
    <xdr:pic>
      <xdr:nvPicPr>
        <xdr:cNvPr id="10" name="Picture 3" descr="15RM00004">
          <a:extLst>
            <a:ext uri="{FF2B5EF4-FFF2-40B4-BE49-F238E27FC236}">
              <a16:creationId xmlns:a16="http://schemas.microsoft.com/office/drawing/2014/main" xmlns="" id="{00000000-0008-0000-13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206500" y="11927840"/>
          <a:ext cx="1409700" cy="903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444500</xdr:colOff>
      <xdr:row>42</xdr:row>
      <xdr:rowOff>203200</xdr:rowOff>
    </xdr:from>
    <xdr:to>
      <xdr:col>0</xdr:col>
      <xdr:colOff>2128520</xdr:colOff>
      <xdr:row>43</xdr:row>
      <xdr:rowOff>17780</xdr:rowOff>
    </xdr:to>
    <xdr:pic>
      <xdr:nvPicPr>
        <xdr:cNvPr id="11" name="Picture 5" descr="15RM00006">
          <a:extLst>
            <a:ext uri="{FF2B5EF4-FFF2-40B4-BE49-F238E27FC236}">
              <a16:creationId xmlns:a16="http://schemas.microsoft.com/office/drawing/2014/main" xmlns="" id="{00000000-0008-0000-13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444500" y="12936220"/>
          <a:ext cx="1684020" cy="8356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2273300</xdr:colOff>
      <xdr:row>42</xdr:row>
      <xdr:rowOff>228600</xdr:rowOff>
    </xdr:from>
    <xdr:to>
      <xdr:col>0</xdr:col>
      <xdr:colOff>3987800</xdr:colOff>
      <xdr:row>42</xdr:row>
      <xdr:rowOff>952500</xdr:rowOff>
    </xdr:to>
    <xdr:pic>
      <xdr:nvPicPr>
        <xdr:cNvPr id="12" name="Picture 138" descr="15RM00007">
          <a:extLst>
            <a:ext uri="{FF2B5EF4-FFF2-40B4-BE49-F238E27FC236}">
              <a16:creationId xmlns:a16="http://schemas.microsoft.com/office/drawing/2014/main" xmlns="" id="{00000000-0008-0000-13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73300" y="12961620"/>
          <a:ext cx="171450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1473200</xdr:colOff>
      <xdr:row>43</xdr:row>
      <xdr:rowOff>266700</xdr:rowOff>
    </xdr:from>
    <xdr:to>
      <xdr:col>0</xdr:col>
      <xdr:colOff>2336800</xdr:colOff>
      <xdr:row>44</xdr:row>
      <xdr:rowOff>35071</xdr:rowOff>
    </xdr:to>
    <xdr:pic>
      <xdr:nvPicPr>
        <xdr:cNvPr id="13" name="Picture 148" descr="15RM00057">
          <a:extLst>
            <a:ext uri="{FF2B5EF4-FFF2-40B4-BE49-F238E27FC236}">
              <a16:creationId xmlns:a16="http://schemas.microsoft.com/office/drawing/2014/main" xmlns="" id="{00000000-0008-0000-13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473200" y="14020800"/>
          <a:ext cx="863600" cy="7894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2552699</xdr:colOff>
      <xdr:row>44</xdr:row>
      <xdr:rowOff>279400</xdr:rowOff>
    </xdr:from>
    <xdr:to>
      <xdr:col>0</xdr:col>
      <xdr:colOff>3766348</xdr:colOff>
      <xdr:row>45</xdr:row>
      <xdr:rowOff>101600</xdr:rowOff>
    </xdr:to>
    <xdr:pic>
      <xdr:nvPicPr>
        <xdr:cNvPr id="14" name="Picture 7" descr="15RM00008">
          <a:extLst>
            <a:ext uri="{FF2B5EF4-FFF2-40B4-BE49-F238E27FC236}">
              <a16:creationId xmlns:a16="http://schemas.microsoft.com/office/drawing/2014/main" xmlns="" id="{00000000-0008-0000-13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552699" y="15481300"/>
          <a:ext cx="1213649" cy="825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1384300</xdr:colOff>
      <xdr:row>40</xdr:row>
      <xdr:rowOff>215900</xdr:rowOff>
    </xdr:from>
    <xdr:to>
      <xdr:col>5</xdr:col>
      <xdr:colOff>297180</xdr:colOff>
      <xdr:row>41</xdr:row>
      <xdr:rowOff>34586</xdr:rowOff>
    </xdr:to>
    <xdr:pic>
      <xdr:nvPicPr>
        <xdr:cNvPr id="15" name="Picture 21" descr="15RM00051">
          <a:extLst>
            <a:ext uri="{FF2B5EF4-FFF2-40B4-BE49-F238E27FC236}">
              <a16:creationId xmlns:a16="http://schemas.microsoft.com/office/drawing/2014/main" xmlns="" id="{00000000-0008-0000-13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943340" y="10906760"/>
          <a:ext cx="1145540" cy="8397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0</xdr:colOff>
      <xdr:row>42</xdr:row>
      <xdr:rowOff>228600</xdr:rowOff>
    </xdr:from>
    <xdr:to>
      <xdr:col>5</xdr:col>
      <xdr:colOff>469900</xdr:colOff>
      <xdr:row>42</xdr:row>
      <xdr:rowOff>999035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xmlns="" id="{00000000-0008-0000-13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075420" y="12961620"/>
          <a:ext cx="1186180" cy="770435"/>
        </a:xfrm>
        <a:prstGeom prst="rect">
          <a:avLst/>
        </a:prstGeom>
      </xdr:spPr>
    </xdr:pic>
    <xdr:clientData/>
  </xdr:twoCellAnchor>
  <xdr:twoCellAnchor>
    <xdr:from>
      <xdr:col>3</xdr:col>
      <xdr:colOff>1366339</xdr:colOff>
      <xdr:row>39</xdr:row>
      <xdr:rowOff>279400</xdr:rowOff>
    </xdr:from>
    <xdr:to>
      <xdr:col>5</xdr:col>
      <xdr:colOff>576580</xdr:colOff>
      <xdr:row>39</xdr:row>
      <xdr:rowOff>952500</xdr:rowOff>
    </xdr:to>
    <xdr:pic>
      <xdr:nvPicPr>
        <xdr:cNvPr id="17" name="Picture 66">
          <a:extLst>
            <a:ext uri="{FF2B5EF4-FFF2-40B4-BE49-F238E27FC236}">
              <a16:creationId xmlns:a16="http://schemas.microsoft.com/office/drawing/2014/main" xmlns="" id="{00000000-0008-0000-1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8925379" y="9949180"/>
          <a:ext cx="1442901" cy="673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8</xdr:col>
      <xdr:colOff>42333</xdr:colOff>
      <xdr:row>5</xdr:row>
      <xdr:rowOff>0</xdr:rowOff>
    </xdr:from>
    <xdr:ext cx="4548746" cy="1671227"/>
    <xdr:sp macro="" textlink="">
      <xdr:nvSpPr>
        <xdr:cNvPr id="18" name="Rectangle 17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xmlns="" id="{F8DDB7E9-2B41-404D-8BE2-E65DC092E15B}"/>
            </a:ext>
          </a:extLst>
        </xdr:cNvPr>
        <xdr:cNvSpPr/>
      </xdr:nvSpPr>
      <xdr:spPr>
        <a:xfrm>
          <a:off x="16679333" y="1164167"/>
          <a:ext cx="4548746" cy="1671227"/>
        </a:xfrm>
        <a:prstGeom prst="rect">
          <a:avLst/>
        </a:prstGeom>
        <a:noFill/>
      </xdr:spPr>
      <xdr:txBody>
        <a:bodyPr wrap="none" lIns="91440" tIns="45720" rIns="91440" bIns="45720" anchor="ctr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ru-RU" sz="5400" b="1" i="0" cap="none" spc="0">
              <a:ln/>
              <a:solidFill>
                <a:srgbClr val="FFCD0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FS Albert Pro" panose="02000503040000020004" pitchFamily="2" charset="0"/>
            </a:rPr>
            <a:t>Вернуться </a:t>
          </a:r>
        </a:p>
        <a:p>
          <a:pPr algn="ctr"/>
          <a:r>
            <a:rPr lang="ru-RU" sz="5400" b="1" i="0" cap="none" spc="0">
              <a:ln/>
              <a:solidFill>
                <a:srgbClr val="FFCD0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FS Albert Pro" panose="02000503040000020004" pitchFamily="2" charset="0"/>
            </a:rPr>
            <a:t>к оглавлению</a:t>
          </a:r>
          <a:endParaRPr lang="en-US" sz="5400" b="1" i="0" cap="none" spc="0">
            <a:ln/>
            <a:solidFill>
              <a:srgbClr val="FFCD01"/>
            </a:solidFill>
            <a:effectLst>
              <a:outerShdw blurRad="50800" dist="38100" dir="5400000" algn="t" rotWithShape="0">
                <a:prstClr val="black">
                  <a:alpha val="40000"/>
                </a:prstClr>
              </a:outerShdw>
            </a:effectLst>
            <a:latin typeface="FS Albert Pro" panose="02000503040000020004" pitchFamily="2" charset="0"/>
          </a:endParaRPr>
        </a:p>
      </xdr:txBody>
    </xdr:sp>
    <xdr:clientData/>
  </xdr:one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901700</xdr:colOff>
      <xdr:row>0</xdr:row>
      <xdr:rowOff>50800</xdr:rowOff>
    </xdr:from>
    <xdr:to>
      <xdr:col>7</xdr:col>
      <xdr:colOff>742244</xdr:colOff>
      <xdr:row>5</xdr:row>
      <xdr:rowOff>144780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xmlns="" id="{00000000-0008-0000-14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1696700" y="50800"/>
          <a:ext cx="1847144" cy="1173480"/>
        </a:xfrm>
        <a:prstGeom prst="rect">
          <a:avLst/>
        </a:prstGeom>
      </xdr:spPr>
    </xdr:pic>
    <xdr:clientData/>
  </xdr:twoCellAnchor>
  <xdr:twoCellAnchor editAs="oneCell">
    <xdr:from>
      <xdr:col>6</xdr:col>
      <xdr:colOff>647700</xdr:colOff>
      <xdr:row>9</xdr:row>
      <xdr:rowOff>177799</xdr:rowOff>
    </xdr:from>
    <xdr:to>
      <xdr:col>7</xdr:col>
      <xdr:colOff>635000</xdr:colOff>
      <xdr:row>20</xdr:row>
      <xdr:rowOff>588433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xmlns="" id="{00000000-0008-0000-14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1442700" y="2070099"/>
          <a:ext cx="1993900" cy="2794000"/>
        </a:xfrm>
        <a:prstGeom prst="rect">
          <a:avLst/>
        </a:prstGeom>
      </xdr:spPr>
    </xdr:pic>
    <xdr:clientData/>
  </xdr:twoCellAnchor>
  <xdr:twoCellAnchor editAs="oneCell">
    <xdr:from>
      <xdr:col>3</xdr:col>
      <xdr:colOff>12700</xdr:colOff>
      <xdr:row>9</xdr:row>
      <xdr:rowOff>177799</xdr:rowOff>
    </xdr:from>
    <xdr:to>
      <xdr:col>6</xdr:col>
      <xdr:colOff>647700</xdr:colOff>
      <xdr:row>17</xdr:row>
      <xdr:rowOff>101600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xmlns="" id="{00000000-0008-0000-14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115300" y="2070099"/>
          <a:ext cx="3568700" cy="1701801"/>
        </a:xfrm>
        <a:prstGeom prst="rect">
          <a:avLst/>
        </a:prstGeom>
      </xdr:spPr>
    </xdr:pic>
    <xdr:clientData/>
  </xdr:twoCellAnchor>
  <xdr:oneCellAnchor>
    <xdr:from>
      <xdr:col>8</xdr:col>
      <xdr:colOff>63499</xdr:colOff>
      <xdr:row>3</xdr:row>
      <xdr:rowOff>63500</xdr:rowOff>
    </xdr:from>
    <xdr:ext cx="4548746" cy="1671227"/>
    <xdr:sp macro="" textlink="">
      <xdr:nvSpPr>
        <xdr:cNvPr id="7" name="Rectangle 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F4F1A7FC-B19E-D748-9B01-E03BEF7DC4BC}"/>
            </a:ext>
          </a:extLst>
        </xdr:cNvPr>
        <xdr:cNvSpPr/>
      </xdr:nvSpPr>
      <xdr:spPr>
        <a:xfrm>
          <a:off x="16404166" y="762000"/>
          <a:ext cx="4548746" cy="1671227"/>
        </a:xfrm>
        <a:prstGeom prst="rect">
          <a:avLst/>
        </a:prstGeom>
        <a:noFill/>
      </xdr:spPr>
      <xdr:txBody>
        <a:bodyPr wrap="none" lIns="91440" tIns="45720" rIns="91440" bIns="45720" anchor="ctr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ru-RU" sz="5400" b="1" i="0" cap="none" spc="0">
              <a:ln/>
              <a:solidFill>
                <a:srgbClr val="FFCD0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FS Albert Pro" panose="02000503040000020004" pitchFamily="2" charset="0"/>
            </a:rPr>
            <a:t>Вернуться </a:t>
          </a:r>
        </a:p>
        <a:p>
          <a:pPr algn="ctr"/>
          <a:r>
            <a:rPr lang="ru-RU" sz="5400" b="1" i="0" cap="none" spc="0">
              <a:ln/>
              <a:solidFill>
                <a:srgbClr val="FFCD0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FS Albert Pro" panose="02000503040000020004" pitchFamily="2" charset="0"/>
            </a:rPr>
            <a:t>к оглавлению</a:t>
          </a:r>
          <a:endParaRPr lang="en-US" sz="5400" b="1" i="0" cap="none" spc="0">
            <a:ln/>
            <a:solidFill>
              <a:srgbClr val="FFCD01"/>
            </a:solidFill>
            <a:effectLst>
              <a:outerShdw blurRad="50800" dist="38100" dir="5400000" algn="t" rotWithShape="0">
                <a:prstClr val="black">
                  <a:alpha val="40000"/>
                </a:prstClr>
              </a:outerShdw>
            </a:effectLst>
            <a:latin typeface="FS Albert Pro" panose="02000503040000020004" pitchFamily="2" charset="0"/>
          </a:endParaRPr>
        </a:p>
      </xdr:txBody>
    </xdr:sp>
    <xdr:clientData/>
  </xdr:one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1358900</xdr:colOff>
      <xdr:row>0</xdr:row>
      <xdr:rowOff>63500</xdr:rowOff>
    </xdr:from>
    <xdr:to>
      <xdr:col>7</xdr:col>
      <xdr:colOff>1669344</xdr:colOff>
      <xdr:row>5</xdr:row>
      <xdr:rowOff>157480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00000000-0008-0000-15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3017500" y="63500"/>
          <a:ext cx="1847144" cy="1173480"/>
        </a:xfrm>
        <a:prstGeom prst="rect">
          <a:avLst/>
        </a:prstGeom>
      </xdr:spPr>
    </xdr:pic>
    <xdr:clientData/>
  </xdr:twoCellAnchor>
  <xdr:twoCellAnchor editAs="oneCell">
    <xdr:from>
      <xdr:col>4</xdr:col>
      <xdr:colOff>698499</xdr:colOff>
      <xdr:row>9</xdr:row>
      <xdr:rowOff>63500</xdr:rowOff>
    </xdr:from>
    <xdr:to>
      <xdr:col>6</xdr:col>
      <xdr:colOff>1591732</xdr:colOff>
      <xdr:row>21</xdr:row>
      <xdr:rowOff>166860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15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1408832" y="2328333"/>
          <a:ext cx="2396067" cy="3165472"/>
        </a:xfrm>
        <a:prstGeom prst="rect">
          <a:avLst/>
        </a:prstGeom>
      </xdr:spPr>
    </xdr:pic>
    <xdr:clientData/>
  </xdr:twoCellAnchor>
  <xdr:oneCellAnchor>
    <xdr:from>
      <xdr:col>8</xdr:col>
      <xdr:colOff>63500</xdr:colOff>
      <xdr:row>3</xdr:row>
      <xdr:rowOff>127000</xdr:rowOff>
    </xdr:from>
    <xdr:ext cx="4548746" cy="1671227"/>
    <xdr:sp macro="" textlink="">
      <xdr:nvSpPr>
        <xdr:cNvPr id="4" name="Rectangle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9489AED0-FCF3-BA4D-92E6-CB94467889D6}"/>
            </a:ext>
          </a:extLst>
        </xdr:cNvPr>
        <xdr:cNvSpPr/>
      </xdr:nvSpPr>
      <xdr:spPr>
        <a:xfrm>
          <a:off x="15917333" y="825500"/>
          <a:ext cx="4548746" cy="1671227"/>
        </a:xfrm>
        <a:prstGeom prst="rect">
          <a:avLst/>
        </a:prstGeom>
        <a:noFill/>
      </xdr:spPr>
      <xdr:txBody>
        <a:bodyPr wrap="none" lIns="91440" tIns="45720" rIns="91440" bIns="45720" anchor="ctr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ru-RU" sz="5400" b="1" i="0" cap="none" spc="0">
              <a:ln/>
              <a:solidFill>
                <a:srgbClr val="FFCD0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FS Albert Pro" panose="02000503040000020004" pitchFamily="2" charset="0"/>
            </a:rPr>
            <a:t>Вернуться </a:t>
          </a:r>
        </a:p>
        <a:p>
          <a:pPr algn="ctr"/>
          <a:r>
            <a:rPr lang="ru-RU" sz="5400" b="1" i="0" cap="none" spc="0">
              <a:ln/>
              <a:solidFill>
                <a:srgbClr val="FFCD0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FS Albert Pro" panose="02000503040000020004" pitchFamily="2" charset="0"/>
            </a:rPr>
            <a:t>к оглавлению</a:t>
          </a:r>
          <a:endParaRPr lang="en-US" sz="5400" b="1" i="0" cap="none" spc="0">
            <a:ln/>
            <a:solidFill>
              <a:srgbClr val="FFCD01"/>
            </a:solidFill>
            <a:effectLst>
              <a:outerShdw blurRad="50800" dist="38100" dir="5400000" algn="t" rotWithShape="0">
                <a:prstClr val="black">
                  <a:alpha val="40000"/>
                </a:prstClr>
              </a:outerShdw>
            </a:effectLst>
            <a:latin typeface="FS Albert Pro" panose="02000503040000020004" pitchFamily="2" charset="0"/>
          </a:endParaRPr>
        </a:p>
      </xdr:txBody>
    </xdr:sp>
    <xdr:clientData/>
  </xdr:one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1473200</xdr:colOff>
      <xdr:row>0</xdr:row>
      <xdr:rowOff>76200</xdr:rowOff>
    </xdr:from>
    <xdr:to>
      <xdr:col>7</xdr:col>
      <xdr:colOff>1123244</xdr:colOff>
      <xdr:row>5</xdr:row>
      <xdr:rowOff>170180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00000000-0008-0000-16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2052300" y="76200"/>
          <a:ext cx="1847144" cy="1173480"/>
        </a:xfrm>
        <a:prstGeom prst="rect">
          <a:avLst/>
        </a:prstGeom>
      </xdr:spPr>
    </xdr:pic>
    <xdr:clientData/>
  </xdr:twoCellAnchor>
  <xdr:twoCellAnchor editAs="oneCell">
    <xdr:from>
      <xdr:col>6</xdr:col>
      <xdr:colOff>152400</xdr:colOff>
      <xdr:row>9</xdr:row>
      <xdr:rowOff>50800</xdr:rowOff>
    </xdr:from>
    <xdr:to>
      <xdr:col>6</xdr:col>
      <xdr:colOff>2095500</xdr:colOff>
      <xdr:row>21</xdr:row>
      <xdr:rowOff>49495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16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731500" y="1943100"/>
          <a:ext cx="1943100" cy="2733428"/>
        </a:xfrm>
        <a:prstGeom prst="rect">
          <a:avLst/>
        </a:prstGeom>
      </xdr:spPr>
    </xdr:pic>
    <xdr:clientData/>
  </xdr:twoCellAnchor>
  <xdr:oneCellAnchor>
    <xdr:from>
      <xdr:col>8</xdr:col>
      <xdr:colOff>84666</xdr:colOff>
      <xdr:row>3</xdr:row>
      <xdr:rowOff>63500</xdr:rowOff>
    </xdr:from>
    <xdr:ext cx="4548746" cy="1671227"/>
    <xdr:sp macro="" textlink="">
      <xdr:nvSpPr>
        <xdr:cNvPr id="4" name="Rectangle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427033A6-BC79-144B-8787-D6F549D0ED70}"/>
            </a:ext>
          </a:extLst>
        </xdr:cNvPr>
        <xdr:cNvSpPr/>
      </xdr:nvSpPr>
      <xdr:spPr>
        <a:xfrm>
          <a:off x="16107833" y="762000"/>
          <a:ext cx="4548746" cy="1671227"/>
        </a:xfrm>
        <a:prstGeom prst="rect">
          <a:avLst/>
        </a:prstGeom>
        <a:noFill/>
      </xdr:spPr>
      <xdr:txBody>
        <a:bodyPr wrap="none" lIns="91440" tIns="45720" rIns="91440" bIns="45720" anchor="ctr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ru-RU" sz="5400" b="1" i="0" cap="none" spc="0">
              <a:ln/>
              <a:solidFill>
                <a:srgbClr val="FFCD0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FS Albert Pro" panose="02000503040000020004" pitchFamily="2" charset="0"/>
            </a:rPr>
            <a:t>Вернуться </a:t>
          </a:r>
        </a:p>
        <a:p>
          <a:pPr algn="ctr"/>
          <a:r>
            <a:rPr lang="ru-RU" sz="5400" b="1" i="0" cap="none" spc="0">
              <a:ln/>
              <a:solidFill>
                <a:srgbClr val="FFCD0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FS Albert Pro" panose="02000503040000020004" pitchFamily="2" charset="0"/>
            </a:rPr>
            <a:t>к оглавлению</a:t>
          </a:r>
          <a:endParaRPr lang="en-US" sz="5400" b="1" i="0" cap="none" spc="0">
            <a:ln/>
            <a:solidFill>
              <a:srgbClr val="FFCD01"/>
            </a:solidFill>
            <a:effectLst>
              <a:outerShdw blurRad="50800" dist="38100" dir="5400000" algn="t" rotWithShape="0">
                <a:prstClr val="black">
                  <a:alpha val="40000"/>
                </a:prstClr>
              </a:outerShdw>
            </a:effectLst>
            <a:latin typeface="FS Albert Pro" panose="02000503040000020004" pitchFamily="2" charset="0"/>
          </a:endParaRPr>
        </a:p>
      </xdr:txBody>
    </xdr:sp>
    <xdr:clientData/>
  </xdr:one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1193800</xdr:colOff>
      <xdr:row>0</xdr:row>
      <xdr:rowOff>50800</xdr:rowOff>
    </xdr:from>
    <xdr:to>
      <xdr:col>7</xdr:col>
      <xdr:colOff>1034344</xdr:colOff>
      <xdr:row>5</xdr:row>
      <xdr:rowOff>160020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00000000-0008-0000-17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2585700" y="50800"/>
          <a:ext cx="1847144" cy="1173480"/>
        </a:xfrm>
        <a:prstGeom prst="rect">
          <a:avLst/>
        </a:prstGeom>
      </xdr:spPr>
    </xdr:pic>
    <xdr:clientData/>
  </xdr:twoCellAnchor>
  <xdr:twoCellAnchor editAs="oneCell">
    <xdr:from>
      <xdr:col>5</xdr:col>
      <xdr:colOff>189653</xdr:colOff>
      <xdr:row>10</xdr:row>
      <xdr:rowOff>190499</xdr:rowOff>
    </xdr:from>
    <xdr:to>
      <xdr:col>6</xdr:col>
      <xdr:colOff>1599774</xdr:colOff>
      <xdr:row>20</xdr:row>
      <xdr:rowOff>275166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xmlns="" id="{00000000-0008-0000-17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1005820" y="2751666"/>
          <a:ext cx="2214454" cy="2772833"/>
        </a:xfrm>
        <a:prstGeom prst="rect">
          <a:avLst/>
        </a:prstGeom>
      </xdr:spPr>
    </xdr:pic>
    <xdr:clientData/>
  </xdr:twoCellAnchor>
  <xdr:oneCellAnchor>
    <xdr:from>
      <xdr:col>8</xdr:col>
      <xdr:colOff>42334</xdr:colOff>
      <xdr:row>3</xdr:row>
      <xdr:rowOff>42333</xdr:rowOff>
    </xdr:from>
    <xdr:ext cx="4548746" cy="1671227"/>
    <xdr:sp macro="" textlink="">
      <xdr:nvSpPr>
        <xdr:cNvPr id="4" name="Rectangle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DC4CAD5-9057-2E4F-887C-2183BD4F7C70}"/>
            </a:ext>
          </a:extLst>
        </xdr:cNvPr>
        <xdr:cNvSpPr/>
      </xdr:nvSpPr>
      <xdr:spPr>
        <a:xfrm>
          <a:off x="16107834" y="740833"/>
          <a:ext cx="4548746" cy="1671227"/>
        </a:xfrm>
        <a:prstGeom prst="rect">
          <a:avLst/>
        </a:prstGeom>
        <a:noFill/>
      </xdr:spPr>
      <xdr:txBody>
        <a:bodyPr wrap="none" lIns="91440" tIns="45720" rIns="91440" bIns="45720" anchor="ctr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ru-RU" sz="5400" b="1" i="0" cap="none" spc="0">
              <a:ln/>
              <a:solidFill>
                <a:srgbClr val="FFCD0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FS Albert Pro" panose="02000503040000020004" pitchFamily="2" charset="0"/>
            </a:rPr>
            <a:t>Вернуться </a:t>
          </a:r>
        </a:p>
        <a:p>
          <a:pPr algn="ctr"/>
          <a:r>
            <a:rPr lang="ru-RU" sz="5400" b="1" i="0" cap="none" spc="0">
              <a:ln/>
              <a:solidFill>
                <a:srgbClr val="FFCD0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FS Albert Pro" panose="02000503040000020004" pitchFamily="2" charset="0"/>
            </a:rPr>
            <a:t>к оглавлению</a:t>
          </a:r>
          <a:endParaRPr lang="en-US" sz="5400" b="1" i="0" cap="none" spc="0">
            <a:ln/>
            <a:solidFill>
              <a:srgbClr val="FFCD01"/>
            </a:solidFill>
            <a:effectLst>
              <a:outerShdw blurRad="50800" dist="38100" dir="5400000" algn="t" rotWithShape="0">
                <a:prstClr val="black">
                  <a:alpha val="40000"/>
                </a:prstClr>
              </a:outerShdw>
            </a:effectLst>
            <a:latin typeface="FS Albert Pro" panose="02000503040000020004" pitchFamily="2" charset="0"/>
          </a:endParaRPr>
        </a:p>
      </xdr:txBody>
    </xdr:sp>
    <xdr:clientData/>
  </xdr:one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1485900</xdr:colOff>
      <xdr:row>0</xdr:row>
      <xdr:rowOff>38100</xdr:rowOff>
    </xdr:from>
    <xdr:to>
      <xdr:col>7</xdr:col>
      <xdr:colOff>1326444</xdr:colOff>
      <xdr:row>5</xdr:row>
      <xdr:rowOff>132080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00000000-0008-0000-18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769600" y="38100"/>
          <a:ext cx="1847144" cy="1173480"/>
        </a:xfrm>
        <a:prstGeom prst="rect">
          <a:avLst/>
        </a:prstGeom>
      </xdr:spPr>
    </xdr:pic>
    <xdr:clientData/>
  </xdr:twoCellAnchor>
  <xdr:twoCellAnchor editAs="oneCell">
    <xdr:from>
      <xdr:col>4</xdr:col>
      <xdr:colOff>522426</xdr:colOff>
      <xdr:row>9</xdr:row>
      <xdr:rowOff>126396</xdr:rowOff>
    </xdr:from>
    <xdr:to>
      <xdr:col>6</xdr:col>
      <xdr:colOff>1320800</xdr:colOff>
      <xdr:row>22</xdr:row>
      <xdr:rowOff>127000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xmlns="" id="{00000000-0008-0000-18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409126" y="2234596"/>
          <a:ext cx="2220774" cy="2832704"/>
        </a:xfrm>
        <a:prstGeom prst="rect">
          <a:avLst/>
        </a:prstGeom>
      </xdr:spPr>
    </xdr:pic>
    <xdr:clientData/>
  </xdr:twoCellAnchor>
  <xdr:oneCellAnchor>
    <xdr:from>
      <xdr:col>8</xdr:col>
      <xdr:colOff>84666</xdr:colOff>
      <xdr:row>3</xdr:row>
      <xdr:rowOff>42334</xdr:rowOff>
    </xdr:from>
    <xdr:ext cx="4548746" cy="1671227"/>
    <xdr:sp macro="" textlink="">
      <xdr:nvSpPr>
        <xdr:cNvPr id="5" name="Rectangle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D5D64F8D-A30E-5547-B3F3-B028CC3D6075}"/>
            </a:ext>
          </a:extLst>
        </xdr:cNvPr>
        <xdr:cNvSpPr/>
      </xdr:nvSpPr>
      <xdr:spPr>
        <a:xfrm>
          <a:off x="15345833" y="740834"/>
          <a:ext cx="4548746" cy="1671227"/>
        </a:xfrm>
        <a:prstGeom prst="rect">
          <a:avLst/>
        </a:prstGeom>
        <a:noFill/>
      </xdr:spPr>
      <xdr:txBody>
        <a:bodyPr wrap="none" lIns="91440" tIns="45720" rIns="91440" bIns="45720" anchor="ctr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ru-RU" sz="5400" b="1" i="0" cap="none" spc="0">
              <a:ln/>
              <a:solidFill>
                <a:srgbClr val="FFCD0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FS Albert Pro" panose="02000503040000020004" pitchFamily="2" charset="0"/>
            </a:rPr>
            <a:t>Вернуться </a:t>
          </a:r>
        </a:p>
        <a:p>
          <a:pPr algn="ctr"/>
          <a:r>
            <a:rPr lang="ru-RU" sz="5400" b="1" i="0" cap="none" spc="0">
              <a:ln/>
              <a:solidFill>
                <a:srgbClr val="FFCD0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FS Albert Pro" panose="02000503040000020004" pitchFamily="2" charset="0"/>
            </a:rPr>
            <a:t>к оглавлению</a:t>
          </a:r>
          <a:endParaRPr lang="en-US" sz="5400" b="1" i="0" cap="none" spc="0">
            <a:ln/>
            <a:solidFill>
              <a:srgbClr val="FFCD01"/>
            </a:solidFill>
            <a:effectLst>
              <a:outerShdw blurRad="50800" dist="38100" dir="5400000" algn="t" rotWithShape="0">
                <a:prstClr val="black">
                  <a:alpha val="40000"/>
                </a:prstClr>
              </a:outerShdw>
            </a:effectLst>
            <a:latin typeface="FS Albert Pro" panose="02000503040000020004" pitchFamily="2" charset="0"/>
          </a:endParaRPr>
        </a:p>
      </xdr:txBody>
    </xdr:sp>
    <xdr:clientData/>
  </xdr:one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1257300</xdr:colOff>
      <xdr:row>0</xdr:row>
      <xdr:rowOff>50800</xdr:rowOff>
    </xdr:from>
    <xdr:to>
      <xdr:col>7</xdr:col>
      <xdr:colOff>1097844</xdr:colOff>
      <xdr:row>5</xdr:row>
      <xdr:rowOff>144780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00000000-0008-0000-19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1049000" y="50800"/>
          <a:ext cx="1847144" cy="1173480"/>
        </a:xfrm>
        <a:prstGeom prst="rect">
          <a:avLst/>
        </a:prstGeom>
      </xdr:spPr>
    </xdr:pic>
    <xdr:clientData/>
  </xdr:twoCellAnchor>
  <xdr:twoCellAnchor editAs="oneCell">
    <xdr:from>
      <xdr:col>4</xdr:col>
      <xdr:colOff>698500</xdr:colOff>
      <xdr:row>9</xdr:row>
      <xdr:rowOff>38100</xdr:rowOff>
    </xdr:from>
    <xdr:to>
      <xdr:col>6</xdr:col>
      <xdr:colOff>1981200</xdr:colOff>
      <xdr:row>24</xdr:row>
      <xdr:rowOff>192245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xmlns="" id="{00000000-0008-0000-19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597900" y="1930400"/>
          <a:ext cx="2705100" cy="3552302"/>
        </a:xfrm>
        <a:prstGeom prst="rect">
          <a:avLst/>
        </a:prstGeom>
      </xdr:spPr>
    </xdr:pic>
    <xdr:clientData/>
  </xdr:twoCellAnchor>
  <xdr:oneCellAnchor>
    <xdr:from>
      <xdr:col>8</xdr:col>
      <xdr:colOff>84667</xdr:colOff>
      <xdr:row>3</xdr:row>
      <xdr:rowOff>105833</xdr:rowOff>
    </xdr:from>
    <xdr:ext cx="4548746" cy="1671227"/>
    <xdr:sp macro="" textlink="">
      <xdr:nvSpPr>
        <xdr:cNvPr id="5" name="Rectangle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8804192-07F3-CA45-B3C2-12620FA8B03A}"/>
            </a:ext>
          </a:extLst>
        </xdr:cNvPr>
        <xdr:cNvSpPr/>
      </xdr:nvSpPr>
      <xdr:spPr>
        <a:xfrm>
          <a:off x="15113000" y="804333"/>
          <a:ext cx="4548746" cy="1671227"/>
        </a:xfrm>
        <a:prstGeom prst="rect">
          <a:avLst/>
        </a:prstGeom>
        <a:noFill/>
      </xdr:spPr>
      <xdr:txBody>
        <a:bodyPr wrap="none" lIns="91440" tIns="45720" rIns="91440" bIns="45720" anchor="ctr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ru-RU" sz="5400" b="1" i="0" cap="none" spc="0">
              <a:ln/>
              <a:solidFill>
                <a:srgbClr val="FFCD0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FS Albert Pro" panose="02000503040000020004" pitchFamily="2" charset="0"/>
            </a:rPr>
            <a:t>Вернуться </a:t>
          </a:r>
        </a:p>
        <a:p>
          <a:pPr algn="ctr"/>
          <a:r>
            <a:rPr lang="ru-RU" sz="5400" b="1" i="0" cap="none" spc="0">
              <a:ln/>
              <a:solidFill>
                <a:srgbClr val="FFCD0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FS Albert Pro" panose="02000503040000020004" pitchFamily="2" charset="0"/>
            </a:rPr>
            <a:t>к оглавлению</a:t>
          </a:r>
          <a:endParaRPr lang="en-US" sz="5400" b="1" i="0" cap="none" spc="0">
            <a:ln/>
            <a:solidFill>
              <a:srgbClr val="FFCD01"/>
            </a:solidFill>
            <a:effectLst>
              <a:outerShdw blurRad="50800" dist="38100" dir="5400000" algn="t" rotWithShape="0">
                <a:prstClr val="black">
                  <a:alpha val="40000"/>
                </a:prstClr>
              </a:outerShdw>
            </a:effectLst>
            <a:latin typeface="FS Albert Pro" panose="02000503040000020004" pitchFamily="2" charset="0"/>
          </a:endParaRPr>
        </a:p>
      </xdr:txBody>
    </xdr:sp>
    <xdr:clientData/>
  </xdr:one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1193800</xdr:colOff>
      <xdr:row>0</xdr:row>
      <xdr:rowOff>50800</xdr:rowOff>
    </xdr:from>
    <xdr:to>
      <xdr:col>7</xdr:col>
      <xdr:colOff>1034344</xdr:colOff>
      <xdr:row>5</xdr:row>
      <xdr:rowOff>144780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00000000-0008-0000-1A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985500" y="50800"/>
          <a:ext cx="1847144" cy="1173480"/>
        </a:xfrm>
        <a:prstGeom prst="rect">
          <a:avLst/>
        </a:prstGeom>
      </xdr:spPr>
    </xdr:pic>
    <xdr:clientData/>
  </xdr:twoCellAnchor>
  <xdr:twoCellAnchor editAs="oneCell">
    <xdr:from>
      <xdr:col>4</xdr:col>
      <xdr:colOff>127000</xdr:colOff>
      <xdr:row>9</xdr:row>
      <xdr:rowOff>38100</xdr:rowOff>
    </xdr:from>
    <xdr:to>
      <xdr:col>7</xdr:col>
      <xdr:colOff>603250</xdr:colOff>
      <xdr:row>20</xdr:row>
      <xdr:rowOff>165100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xmlns="" id="{00000000-0008-0000-1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077200" y="2146300"/>
          <a:ext cx="3905250" cy="2603500"/>
        </a:xfrm>
        <a:prstGeom prst="rect">
          <a:avLst/>
        </a:prstGeom>
      </xdr:spPr>
    </xdr:pic>
    <xdr:clientData/>
  </xdr:twoCellAnchor>
  <xdr:oneCellAnchor>
    <xdr:from>
      <xdr:col>8</xdr:col>
      <xdr:colOff>21167</xdr:colOff>
      <xdr:row>3</xdr:row>
      <xdr:rowOff>105834</xdr:rowOff>
    </xdr:from>
    <xdr:ext cx="4548746" cy="1671227"/>
    <xdr:sp macro="" textlink="">
      <xdr:nvSpPr>
        <xdr:cNvPr id="5" name="Rectangle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F5FCA301-6BDC-4641-91F2-BBCBE8EC29CF}"/>
            </a:ext>
          </a:extLst>
        </xdr:cNvPr>
        <xdr:cNvSpPr/>
      </xdr:nvSpPr>
      <xdr:spPr>
        <a:xfrm>
          <a:off x="14901334" y="804334"/>
          <a:ext cx="4548746" cy="1671227"/>
        </a:xfrm>
        <a:prstGeom prst="rect">
          <a:avLst/>
        </a:prstGeom>
        <a:noFill/>
      </xdr:spPr>
      <xdr:txBody>
        <a:bodyPr wrap="none" lIns="91440" tIns="45720" rIns="91440" bIns="45720" anchor="ctr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ru-RU" sz="5400" b="1" i="0" cap="none" spc="0">
              <a:ln/>
              <a:solidFill>
                <a:srgbClr val="FFCD0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FS Albert Pro" panose="02000503040000020004" pitchFamily="2" charset="0"/>
            </a:rPr>
            <a:t>Вернуться </a:t>
          </a:r>
        </a:p>
        <a:p>
          <a:pPr algn="ctr"/>
          <a:r>
            <a:rPr lang="ru-RU" sz="5400" b="1" i="0" cap="none" spc="0">
              <a:ln/>
              <a:solidFill>
                <a:srgbClr val="FFCD0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FS Albert Pro" panose="02000503040000020004" pitchFamily="2" charset="0"/>
            </a:rPr>
            <a:t>к оглавлению</a:t>
          </a:r>
          <a:endParaRPr lang="en-US" sz="5400" b="1" i="0" cap="none" spc="0">
            <a:ln/>
            <a:solidFill>
              <a:srgbClr val="FFCD01"/>
            </a:solidFill>
            <a:effectLst>
              <a:outerShdw blurRad="50800" dist="38100" dir="5400000" algn="t" rotWithShape="0">
                <a:prstClr val="black">
                  <a:alpha val="40000"/>
                </a:prstClr>
              </a:outerShdw>
            </a:effectLst>
            <a:latin typeface="FS Albert Pro" panose="02000503040000020004" pitchFamily="2" charset="0"/>
          </a:endParaRPr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994833</xdr:colOff>
      <xdr:row>9</xdr:row>
      <xdr:rowOff>166134</xdr:rowOff>
    </xdr:from>
    <xdr:to>
      <xdr:col>7</xdr:col>
      <xdr:colOff>2047241</xdr:colOff>
      <xdr:row>25</xdr:row>
      <xdr:rowOff>975722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xmlns="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467166" y="2430967"/>
          <a:ext cx="3507742" cy="5151779"/>
        </a:xfrm>
        <a:prstGeom prst="rect">
          <a:avLst/>
        </a:prstGeom>
      </xdr:spPr>
    </xdr:pic>
    <xdr:clientData/>
  </xdr:twoCellAnchor>
  <xdr:twoCellAnchor editAs="oneCell">
    <xdr:from>
      <xdr:col>3</xdr:col>
      <xdr:colOff>625083</xdr:colOff>
      <xdr:row>10</xdr:row>
      <xdr:rowOff>187476</xdr:rowOff>
    </xdr:from>
    <xdr:to>
      <xdr:col>6</xdr:col>
      <xdr:colOff>839919</xdr:colOff>
      <xdr:row>22</xdr:row>
      <xdr:rowOff>229809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xmlns="" id="{00000000-0008-0000-01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 t="-584"/>
        <a:stretch/>
      </xdr:blipFill>
      <xdr:spPr>
        <a:xfrm>
          <a:off x="8789369" y="2763762"/>
          <a:ext cx="3516836" cy="3308047"/>
        </a:xfrm>
        <a:prstGeom prst="rect">
          <a:avLst/>
        </a:prstGeom>
      </xdr:spPr>
    </xdr:pic>
    <xdr:clientData/>
  </xdr:twoCellAnchor>
  <xdr:twoCellAnchor editAs="oneCell">
    <xdr:from>
      <xdr:col>7</xdr:col>
      <xdr:colOff>332177</xdr:colOff>
      <xdr:row>0</xdr:row>
      <xdr:rowOff>45720</xdr:rowOff>
    </xdr:from>
    <xdr:to>
      <xdr:col>7</xdr:col>
      <xdr:colOff>2179321</xdr:colOff>
      <xdr:row>5</xdr:row>
      <xdr:rowOff>76200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3362377" y="45720"/>
          <a:ext cx="1847144" cy="1173480"/>
        </a:xfrm>
        <a:prstGeom prst="rect">
          <a:avLst/>
        </a:prstGeom>
      </xdr:spPr>
    </xdr:pic>
    <xdr:clientData/>
  </xdr:twoCellAnchor>
  <xdr:oneCellAnchor>
    <xdr:from>
      <xdr:col>8</xdr:col>
      <xdr:colOff>128049</xdr:colOff>
      <xdr:row>2</xdr:row>
      <xdr:rowOff>102684</xdr:rowOff>
    </xdr:from>
    <xdr:ext cx="4548746" cy="1671227"/>
    <xdr:sp macro="" textlink="">
      <xdr:nvSpPr>
        <xdr:cNvPr id="3" name="Rectangle 2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E371BB1E-72BE-EE4A-AB29-BD58D4DB15E6}"/>
            </a:ext>
          </a:extLst>
        </xdr:cNvPr>
        <xdr:cNvSpPr/>
      </xdr:nvSpPr>
      <xdr:spPr>
        <a:xfrm>
          <a:off x="16511049" y="568351"/>
          <a:ext cx="4548746" cy="1671227"/>
        </a:xfrm>
        <a:prstGeom prst="rect">
          <a:avLst/>
        </a:prstGeom>
        <a:noFill/>
      </xdr:spPr>
      <xdr:txBody>
        <a:bodyPr wrap="none" lIns="91440" tIns="45720" rIns="91440" bIns="45720" anchor="ctr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ru-RU" sz="5400" b="1" i="0" cap="none" spc="0">
              <a:ln/>
              <a:solidFill>
                <a:srgbClr val="FFCD0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FS Albert Pro" panose="02000503040000020004" pitchFamily="2" charset="0"/>
            </a:rPr>
            <a:t>Вернуться </a:t>
          </a:r>
        </a:p>
        <a:p>
          <a:pPr algn="ctr"/>
          <a:r>
            <a:rPr lang="ru-RU" sz="5400" b="1" i="0" cap="none" spc="0">
              <a:ln/>
              <a:solidFill>
                <a:srgbClr val="FFCD0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FS Albert Pro" panose="02000503040000020004" pitchFamily="2" charset="0"/>
            </a:rPr>
            <a:t>к оглавлению</a:t>
          </a:r>
          <a:endParaRPr lang="en-US" sz="5400" b="1" i="0" cap="none" spc="0">
            <a:ln/>
            <a:solidFill>
              <a:srgbClr val="FFCD01"/>
            </a:solidFill>
            <a:effectLst>
              <a:outerShdw blurRad="50800" dist="38100" dir="5400000" algn="t" rotWithShape="0">
                <a:prstClr val="black">
                  <a:alpha val="40000"/>
                </a:prstClr>
              </a:outerShdw>
            </a:effectLst>
            <a:latin typeface="FS Albert Pro" panose="02000503040000020004" pitchFamily="2" charset="0"/>
          </a:endParaRPr>
        </a:p>
      </xdr:txBody>
    </xdr:sp>
    <xdr:clientData/>
  </xdr:one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1308100</xdr:colOff>
      <xdr:row>0</xdr:row>
      <xdr:rowOff>63500</xdr:rowOff>
    </xdr:from>
    <xdr:to>
      <xdr:col>7</xdr:col>
      <xdr:colOff>1148644</xdr:colOff>
      <xdr:row>5</xdr:row>
      <xdr:rowOff>157480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00000000-0008-0000-1B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985500" y="63500"/>
          <a:ext cx="1847144" cy="1173480"/>
        </a:xfrm>
        <a:prstGeom prst="rect">
          <a:avLst/>
        </a:prstGeom>
      </xdr:spPr>
    </xdr:pic>
    <xdr:clientData/>
  </xdr:twoCellAnchor>
  <xdr:twoCellAnchor editAs="oneCell">
    <xdr:from>
      <xdr:col>3</xdr:col>
      <xdr:colOff>1467850</xdr:colOff>
      <xdr:row>9</xdr:row>
      <xdr:rowOff>76200</xdr:rowOff>
    </xdr:from>
    <xdr:to>
      <xdr:col>6</xdr:col>
      <xdr:colOff>1553463</xdr:colOff>
      <xdr:row>24</xdr:row>
      <xdr:rowOff>190500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xmlns="" id="{00000000-0008-0000-1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640050" y="2184400"/>
          <a:ext cx="3019313" cy="3873500"/>
        </a:xfrm>
        <a:prstGeom prst="rect">
          <a:avLst/>
        </a:prstGeom>
      </xdr:spPr>
    </xdr:pic>
    <xdr:clientData/>
  </xdr:twoCellAnchor>
  <xdr:oneCellAnchor>
    <xdr:from>
      <xdr:col>8</xdr:col>
      <xdr:colOff>42334</xdr:colOff>
      <xdr:row>3</xdr:row>
      <xdr:rowOff>63500</xdr:rowOff>
    </xdr:from>
    <xdr:ext cx="4548746" cy="1671227"/>
    <xdr:sp macro="" textlink="">
      <xdr:nvSpPr>
        <xdr:cNvPr id="5" name="Rectangle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AFE54E7F-05A3-F744-912F-338011488D88}"/>
            </a:ext>
          </a:extLst>
        </xdr:cNvPr>
        <xdr:cNvSpPr/>
      </xdr:nvSpPr>
      <xdr:spPr>
        <a:xfrm>
          <a:off x="14626167" y="762000"/>
          <a:ext cx="4548746" cy="1671227"/>
        </a:xfrm>
        <a:prstGeom prst="rect">
          <a:avLst/>
        </a:prstGeom>
        <a:noFill/>
      </xdr:spPr>
      <xdr:txBody>
        <a:bodyPr wrap="none" lIns="91440" tIns="45720" rIns="91440" bIns="45720" anchor="ctr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ru-RU" sz="5400" b="1" i="0" cap="none" spc="0">
              <a:ln/>
              <a:solidFill>
                <a:srgbClr val="FFCD0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FS Albert Pro" panose="02000503040000020004" pitchFamily="2" charset="0"/>
            </a:rPr>
            <a:t>Вернуться </a:t>
          </a:r>
        </a:p>
        <a:p>
          <a:pPr algn="ctr"/>
          <a:r>
            <a:rPr lang="ru-RU" sz="5400" b="1" i="0" cap="none" spc="0">
              <a:ln/>
              <a:solidFill>
                <a:srgbClr val="FFCD0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FS Albert Pro" panose="02000503040000020004" pitchFamily="2" charset="0"/>
            </a:rPr>
            <a:t>к оглавлению</a:t>
          </a:r>
          <a:endParaRPr lang="en-US" sz="5400" b="1" i="0" cap="none" spc="0">
            <a:ln/>
            <a:solidFill>
              <a:srgbClr val="FFCD01"/>
            </a:solidFill>
            <a:effectLst>
              <a:outerShdw blurRad="50800" dist="38100" dir="5400000" algn="t" rotWithShape="0">
                <a:prstClr val="black">
                  <a:alpha val="40000"/>
                </a:prstClr>
              </a:outerShdw>
            </a:effectLst>
            <a:latin typeface="FS Albert Pro" panose="02000503040000020004" pitchFamily="2" charset="0"/>
          </a:endParaRPr>
        </a:p>
      </xdr:txBody>
    </xdr:sp>
    <xdr:clientData/>
  </xdr:one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1206500</xdr:colOff>
      <xdr:row>0</xdr:row>
      <xdr:rowOff>25400</xdr:rowOff>
    </xdr:from>
    <xdr:to>
      <xdr:col>7</xdr:col>
      <xdr:colOff>1047044</xdr:colOff>
      <xdr:row>5</xdr:row>
      <xdr:rowOff>119380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00000000-0008-0000-1C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1087100" y="25400"/>
          <a:ext cx="1847144" cy="1173480"/>
        </a:xfrm>
        <a:prstGeom prst="rect">
          <a:avLst/>
        </a:prstGeom>
      </xdr:spPr>
    </xdr:pic>
    <xdr:clientData/>
  </xdr:twoCellAnchor>
  <xdr:twoCellAnchor editAs="oneCell">
    <xdr:from>
      <xdr:col>4</xdr:col>
      <xdr:colOff>177800</xdr:colOff>
      <xdr:row>9</xdr:row>
      <xdr:rowOff>101600</xdr:rowOff>
    </xdr:from>
    <xdr:to>
      <xdr:col>7</xdr:col>
      <xdr:colOff>139700</xdr:colOff>
      <xdr:row>23</xdr:row>
      <xdr:rowOff>104881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xmlns="" id="{00000000-0008-0000-1C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318500" y="2209800"/>
          <a:ext cx="3390900" cy="3508481"/>
        </a:xfrm>
        <a:prstGeom prst="rect">
          <a:avLst/>
        </a:prstGeom>
      </xdr:spPr>
    </xdr:pic>
    <xdr:clientData/>
  </xdr:twoCellAnchor>
  <xdr:oneCellAnchor>
    <xdr:from>
      <xdr:col>8</xdr:col>
      <xdr:colOff>-1</xdr:colOff>
      <xdr:row>3</xdr:row>
      <xdr:rowOff>127000</xdr:rowOff>
    </xdr:from>
    <xdr:ext cx="4548746" cy="1671227"/>
    <xdr:sp macro="" textlink="">
      <xdr:nvSpPr>
        <xdr:cNvPr id="5" name="Rectangle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E07D9B80-F9FB-004C-88D5-88F05E891827}"/>
            </a:ext>
          </a:extLst>
        </xdr:cNvPr>
        <xdr:cNvSpPr/>
      </xdr:nvSpPr>
      <xdr:spPr>
        <a:xfrm>
          <a:off x="15070666" y="825500"/>
          <a:ext cx="4548746" cy="1671227"/>
        </a:xfrm>
        <a:prstGeom prst="rect">
          <a:avLst/>
        </a:prstGeom>
        <a:noFill/>
      </xdr:spPr>
      <xdr:txBody>
        <a:bodyPr wrap="none" lIns="91440" tIns="45720" rIns="91440" bIns="45720" anchor="ctr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ru-RU" sz="5400" b="1" i="0" cap="none" spc="0">
              <a:ln/>
              <a:solidFill>
                <a:srgbClr val="FFCD0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FS Albert Pro" panose="02000503040000020004" pitchFamily="2" charset="0"/>
            </a:rPr>
            <a:t>Вернуться </a:t>
          </a:r>
        </a:p>
        <a:p>
          <a:pPr algn="ctr"/>
          <a:r>
            <a:rPr lang="ru-RU" sz="5400" b="1" i="0" cap="none" spc="0">
              <a:ln/>
              <a:solidFill>
                <a:srgbClr val="FFCD0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FS Albert Pro" panose="02000503040000020004" pitchFamily="2" charset="0"/>
            </a:rPr>
            <a:t>к оглавлению</a:t>
          </a:r>
          <a:endParaRPr lang="en-US" sz="5400" b="1" i="0" cap="none" spc="0">
            <a:ln/>
            <a:solidFill>
              <a:srgbClr val="FFCD01"/>
            </a:solidFill>
            <a:effectLst>
              <a:outerShdw blurRad="50800" dist="38100" dir="5400000" algn="t" rotWithShape="0">
                <a:prstClr val="black">
                  <a:alpha val="40000"/>
                </a:prstClr>
              </a:outerShdw>
            </a:effectLst>
            <a:latin typeface="FS Albert Pro" panose="02000503040000020004" pitchFamily="2" charset="0"/>
          </a:endParaRPr>
        </a:p>
      </xdr:txBody>
    </xdr:sp>
    <xdr:clientData/>
  </xdr:one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1958340</xdr:colOff>
      <xdr:row>0</xdr:row>
      <xdr:rowOff>91440</xdr:rowOff>
    </xdr:from>
    <xdr:to>
      <xdr:col>7</xdr:col>
      <xdr:colOff>1811584</xdr:colOff>
      <xdr:row>5</xdr:row>
      <xdr:rowOff>185420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00000000-0008-0000-1D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2651740" y="91440"/>
          <a:ext cx="1859844" cy="1173480"/>
        </a:xfrm>
        <a:prstGeom prst="rect">
          <a:avLst/>
        </a:prstGeom>
      </xdr:spPr>
    </xdr:pic>
    <xdr:clientData/>
  </xdr:twoCellAnchor>
  <xdr:twoCellAnchor editAs="oneCell">
    <xdr:from>
      <xdr:col>4</xdr:col>
      <xdr:colOff>698500</xdr:colOff>
      <xdr:row>9</xdr:row>
      <xdr:rowOff>254847</xdr:rowOff>
    </xdr:from>
    <xdr:to>
      <xdr:col>7</xdr:col>
      <xdr:colOff>1164167</xdr:colOff>
      <xdr:row>25</xdr:row>
      <xdr:rowOff>210526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xmlns="" id="{00000000-0008-0000-1D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1049000" y="2519680"/>
          <a:ext cx="4296834" cy="4316013"/>
        </a:xfrm>
        <a:prstGeom prst="rect">
          <a:avLst/>
        </a:prstGeom>
      </xdr:spPr>
    </xdr:pic>
    <xdr:clientData/>
  </xdr:twoCellAnchor>
  <xdr:oneCellAnchor>
    <xdr:from>
      <xdr:col>8</xdr:col>
      <xdr:colOff>550333</xdr:colOff>
      <xdr:row>3</xdr:row>
      <xdr:rowOff>84667</xdr:rowOff>
    </xdr:from>
    <xdr:ext cx="4548746" cy="1671227"/>
    <xdr:sp macro="" textlink="">
      <xdr:nvSpPr>
        <xdr:cNvPr id="5" name="Rectangle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9468FB42-4107-F346-A43F-2505D3D4D7A4}"/>
            </a:ext>
          </a:extLst>
        </xdr:cNvPr>
        <xdr:cNvSpPr/>
      </xdr:nvSpPr>
      <xdr:spPr>
        <a:xfrm>
          <a:off x="16954500" y="783167"/>
          <a:ext cx="4548746" cy="1671227"/>
        </a:xfrm>
        <a:prstGeom prst="rect">
          <a:avLst/>
        </a:prstGeom>
        <a:noFill/>
      </xdr:spPr>
      <xdr:txBody>
        <a:bodyPr wrap="none" lIns="91440" tIns="45720" rIns="91440" bIns="45720" anchor="ctr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ru-RU" sz="5400" b="1" i="0" cap="none" spc="0">
              <a:ln/>
              <a:solidFill>
                <a:srgbClr val="FFCD0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FS Albert Pro" panose="02000503040000020004" pitchFamily="2" charset="0"/>
            </a:rPr>
            <a:t>Вернуться </a:t>
          </a:r>
        </a:p>
        <a:p>
          <a:pPr algn="ctr"/>
          <a:r>
            <a:rPr lang="ru-RU" sz="5400" b="1" i="0" cap="none" spc="0">
              <a:ln/>
              <a:solidFill>
                <a:srgbClr val="FFCD0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FS Albert Pro" panose="02000503040000020004" pitchFamily="2" charset="0"/>
            </a:rPr>
            <a:t>к оглавлению</a:t>
          </a:r>
          <a:endParaRPr lang="en-US" sz="5400" b="1" i="0" cap="none" spc="0">
            <a:ln/>
            <a:solidFill>
              <a:srgbClr val="FFCD01"/>
            </a:solidFill>
            <a:effectLst>
              <a:outerShdw blurRad="50800" dist="38100" dir="5400000" algn="t" rotWithShape="0">
                <a:prstClr val="black">
                  <a:alpha val="40000"/>
                </a:prstClr>
              </a:outerShdw>
            </a:effectLst>
            <a:latin typeface="FS Albert Pro" panose="02000503040000020004" pitchFamily="2" charset="0"/>
          </a:endParaRPr>
        </a:p>
      </xdr:txBody>
    </xdr:sp>
    <xdr:clientData/>
  </xdr:one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71120</xdr:colOff>
      <xdr:row>0</xdr:row>
      <xdr:rowOff>48260</xdr:rowOff>
    </xdr:from>
    <xdr:to>
      <xdr:col>7</xdr:col>
      <xdr:colOff>1930964</xdr:colOff>
      <xdr:row>5</xdr:row>
      <xdr:rowOff>142240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00000000-0008-0000-1E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2275820" y="48260"/>
          <a:ext cx="1859844" cy="1173480"/>
        </a:xfrm>
        <a:prstGeom prst="rect">
          <a:avLst/>
        </a:prstGeom>
      </xdr:spPr>
    </xdr:pic>
    <xdr:clientData/>
  </xdr:twoCellAnchor>
  <xdr:twoCellAnchor editAs="oneCell">
    <xdr:from>
      <xdr:col>4</xdr:col>
      <xdr:colOff>533400</xdr:colOff>
      <xdr:row>9</xdr:row>
      <xdr:rowOff>207435</xdr:rowOff>
    </xdr:from>
    <xdr:to>
      <xdr:col>7</xdr:col>
      <xdr:colOff>1037166</xdr:colOff>
      <xdr:row>25</xdr:row>
      <xdr:rowOff>207372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xmlns="" id="{00000000-0008-0000-1E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312400" y="2472268"/>
          <a:ext cx="4334933" cy="4360271"/>
        </a:xfrm>
        <a:prstGeom prst="rect">
          <a:avLst/>
        </a:prstGeom>
      </xdr:spPr>
    </xdr:pic>
    <xdr:clientData/>
  </xdr:twoCellAnchor>
  <xdr:oneCellAnchor>
    <xdr:from>
      <xdr:col>8</xdr:col>
      <xdr:colOff>190499</xdr:colOff>
      <xdr:row>3</xdr:row>
      <xdr:rowOff>63500</xdr:rowOff>
    </xdr:from>
    <xdr:ext cx="4548746" cy="1671227"/>
    <xdr:sp macro="" textlink="">
      <xdr:nvSpPr>
        <xdr:cNvPr id="5" name="Rectangle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D1712FD5-B4ED-BC41-8331-46C9983D2540}"/>
            </a:ext>
          </a:extLst>
        </xdr:cNvPr>
        <xdr:cNvSpPr/>
      </xdr:nvSpPr>
      <xdr:spPr>
        <a:xfrm>
          <a:off x="16023166" y="762000"/>
          <a:ext cx="4548746" cy="1671227"/>
        </a:xfrm>
        <a:prstGeom prst="rect">
          <a:avLst/>
        </a:prstGeom>
        <a:noFill/>
      </xdr:spPr>
      <xdr:txBody>
        <a:bodyPr wrap="none" lIns="91440" tIns="45720" rIns="91440" bIns="45720" anchor="ctr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ru-RU" sz="5400" b="1" i="0" cap="none" spc="0">
              <a:ln/>
              <a:solidFill>
                <a:srgbClr val="FFCD0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FS Albert Pro" panose="02000503040000020004" pitchFamily="2" charset="0"/>
            </a:rPr>
            <a:t>Вернуться </a:t>
          </a:r>
        </a:p>
        <a:p>
          <a:pPr algn="ctr"/>
          <a:r>
            <a:rPr lang="ru-RU" sz="5400" b="1" i="0" cap="none" spc="0">
              <a:ln/>
              <a:solidFill>
                <a:srgbClr val="FFCD0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FS Albert Pro" panose="02000503040000020004" pitchFamily="2" charset="0"/>
            </a:rPr>
            <a:t>к оглавлению</a:t>
          </a:r>
          <a:endParaRPr lang="en-US" sz="5400" b="1" i="0" cap="none" spc="0">
            <a:ln/>
            <a:solidFill>
              <a:srgbClr val="FFCD01"/>
            </a:solidFill>
            <a:effectLst>
              <a:outerShdw blurRad="50800" dist="38100" dir="5400000" algn="t" rotWithShape="0">
                <a:prstClr val="black">
                  <a:alpha val="40000"/>
                </a:prstClr>
              </a:outerShdw>
            </a:effectLst>
            <a:latin typeface="FS Albert Pro" panose="02000503040000020004" pitchFamily="2" charset="0"/>
          </a:endParaRPr>
        </a:p>
      </xdr:txBody>
    </xdr:sp>
    <xdr:clientData/>
  </xdr:one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76200</xdr:colOff>
      <xdr:row>0</xdr:row>
      <xdr:rowOff>104140</xdr:rowOff>
    </xdr:from>
    <xdr:to>
      <xdr:col>7</xdr:col>
      <xdr:colOff>1923344</xdr:colOff>
      <xdr:row>5</xdr:row>
      <xdr:rowOff>134620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1F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3677900" y="104140"/>
          <a:ext cx="1847144" cy="1109980"/>
        </a:xfrm>
        <a:prstGeom prst="rect">
          <a:avLst/>
        </a:prstGeom>
      </xdr:spPr>
    </xdr:pic>
    <xdr:clientData/>
  </xdr:twoCellAnchor>
  <xdr:twoCellAnchor editAs="oneCell">
    <xdr:from>
      <xdr:col>6</xdr:col>
      <xdr:colOff>952500</xdr:colOff>
      <xdr:row>12</xdr:row>
      <xdr:rowOff>22623</xdr:rowOff>
    </xdr:from>
    <xdr:to>
      <xdr:col>7</xdr:col>
      <xdr:colOff>260773</xdr:colOff>
      <xdr:row>23</xdr:row>
      <xdr:rowOff>45640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xmlns="" id="{00000000-0008-0000-1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885333" y="3218790"/>
          <a:ext cx="1530773" cy="3028683"/>
        </a:xfrm>
        <a:prstGeom prst="rect">
          <a:avLst/>
        </a:prstGeom>
      </xdr:spPr>
    </xdr:pic>
    <xdr:clientData/>
  </xdr:twoCellAnchor>
  <xdr:twoCellAnchor editAs="oneCell">
    <xdr:from>
      <xdr:col>3</xdr:col>
      <xdr:colOff>995680</xdr:colOff>
      <xdr:row>11</xdr:row>
      <xdr:rowOff>190500</xdr:rowOff>
    </xdr:from>
    <xdr:to>
      <xdr:col>5</xdr:col>
      <xdr:colOff>867833</xdr:colOff>
      <xdr:row>23</xdr:row>
      <xdr:rowOff>66822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xmlns="" id="{00000000-0008-0000-1F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05347" y="3111500"/>
          <a:ext cx="2285153" cy="3157155"/>
        </a:xfrm>
        <a:prstGeom prst="rect">
          <a:avLst/>
        </a:prstGeom>
      </xdr:spPr>
    </xdr:pic>
    <xdr:clientData/>
  </xdr:twoCellAnchor>
  <xdr:oneCellAnchor>
    <xdr:from>
      <xdr:col>8</xdr:col>
      <xdr:colOff>402167</xdr:colOff>
      <xdr:row>3</xdr:row>
      <xdr:rowOff>105833</xdr:rowOff>
    </xdr:from>
    <xdr:ext cx="4548746" cy="1671227"/>
    <xdr:sp macro="" textlink="">
      <xdr:nvSpPr>
        <xdr:cNvPr id="6" name="Rectangle 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6B6FE103-4943-5C46-BAD0-B208A6926493}"/>
            </a:ext>
          </a:extLst>
        </xdr:cNvPr>
        <xdr:cNvSpPr/>
      </xdr:nvSpPr>
      <xdr:spPr>
        <a:xfrm>
          <a:off x="17780000" y="804333"/>
          <a:ext cx="4548746" cy="1671227"/>
        </a:xfrm>
        <a:prstGeom prst="rect">
          <a:avLst/>
        </a:prstGeom>
        <a:noFill/>
      </xdr:spPr>
      <xdr:txBody>
        <a:bodyPr wrap="none" lIns="91440" tIns="45720" rIns="91440" bIns="45720" anchor="ctr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ru-RU" sz="5400" b="1" i="0" cap="none" spc="0">
              <a:ln/>
              <a:solidFill>
                <a:srgbClr val="FFCD0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FS Albert Pro" panose="02000503040000020004" pitchFamily="2" charset="0"/>
            </a:rPr>
            <a:t>Вернуться </a:t>
          </a:r>
        </a:p>
        <a:p>
          <a:pPr algn="ctr"/>
          <a:r>
            <a:rPr lang="ru-RU" sz="5400" b="1" i="0" cap="none" spc="0">
              <a:ln/>
              <a:solidFill>
                <a:srgbClr val="FFCD0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FS Albert Pro" panose="02000503040000020004" pitchFamily="2" charset="0"/>
            </a:rPr>
            <a:t>к оглавлению</a:t>
          </a:r>
          <a:endParaRPr lang="en-US" sz="5400" b="1" i="0" cap="none" spc="0">
            <a:ln/>
            <a:solidFill>
              <a:srgbClr val="FFCD01"/>
            </a:solidFill>
            <a:effectLst>
              <a:outerShdw blurRad="50800" dist="38100" dir="5400000" algn="t" rotWithShape="0">
                <a:prstClr val="black">
                  <a:alpha val="40000"/>
                </a:prstClr>
              </a:outerShdw>
            </a:effectLst>
            <a:latin typeface="FS Albert Pro" panose="02000503040000020004" pitchFamily="2" charset="0"/>
          </a:endParaRPr>
        </a:p>
      </xdr:txBody>
    </xdr:sp>
    <xdr:clientData/>
  </xdr:one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86360</xdr:colOff>
      <xdr:row>0</xdr:row>
      <xdr:rowOff>157480</xdr:rowOff>
    </xdr:from>
    <xdr:to>
      <xdr:col>7</xdr:col>
      <xdr:colOff>1933504</xdr:colOff>
      <xdr:row>5</xdr:row>
      <xdr:rowOff>187960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2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3853160" y="157480"/>
          <a:ext cx="1847144" cy="1109980"/>
        </a:xfrm>
        <a:prstGeom prst="rect">
          <a:avLst/>
        </a:prstGeom>
      </xdr:spPr>
    </xdr:pic>
    <xdr:clientData/>
  </xdr:twoCellAnchor>
  <xdr:twoCellAnchor editAs="oneCell">
    <xdr:from>
      <xdr:col>3</xdr:col>
      <xdr:colOff>1540932</xdr:colOff>
      <xdr:row>11</xdr:row>
      <xdr:rowOff>127000</xdr:rowOff>
    </xdr:from>
    <xdr:to>
      <xdr:col>6</xdr:col>
      <xdr:colOff>1797013</xdr:colOff>
      <xdr:row>23</xdr:row>
      <xdr:rowOff>232834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xmlns="" id="{00000000-0008-0000-2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362265" y="2942167"/>
          <a:ext cx="3558081" cy="3386667"/>
        </a:xfrm>
        <a:prstGeom prst="rect">
          <a:avLst/>
        </a:prstGeom>
      </xdr:spPr>
    </xdr:pic>
    <xdr:clientData/>
  </xdr:twoCellAnchor>
  <xdr:twoCellAnchor editAs="oneCell">
    <xdr:from>
      <xdr:col>7</xdr:col>
      <xdr:colOff>381001</xdr:colOff>
      <xdr:row>9</xdr:row>
      <xdr:rowOff>105834</xdr:rowOff>
    </xdr:from>
    <xdr:to>
      <xdr:col>7</xdr:col>
      <xdr:colOff>2134586</xdr:colOff>
      <xdr:row>17</xdr:row>
      <xdr:rowOff>243716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00000000-0008-0000-2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726834" y="2413001"/>
          <a:ext cx="1753585" cy="2296882"/>
        </a:xfrm>
        <a:prstGeom prst="rect">
          <a:avLst/>
        </a:prstGeom>
      </xdr:spPr>
    </xdr:pic>
    <xdr:clientData/>
  </xdr:twoCellAnchor>
  <xdr:oneCellAnchor>
    <xdr:from>
      <xdr:col>8</xdr:col>
      <xdr:colOff>232834</xdr:colOff>
      <xdr:row>3</xdr:row>
      <xdr:rowOff>127000</xdr:rowOff>
    </xdr:from>
    <xdr:ext cx="4548746" cy="1671227"/>
    <xdr:sp macro="" textlink="">
      <xdr:nvSpPr>
        <xdr:cNvPr id="5" name="Rectangle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EE364718-4E64-3A49-85CC-9F0BE93E8687}"/>
            </a:ext>
          </a:extLst>
        </xdr:cNvPr>
        <xdr:cNvSpPr/>
      </xdr:nvSpPr>
      <xdr:spPr>
        <a:xfrm>
          <a:off x="17801167" y="825500"/>
          <a:ext cx="4548746" cy="1671227"/>
        </a:xfrm>
        <a:prstGeom prst="rect">
          <a:avLst/>
        </a:prstGeom>
        <a:noFill/>
      </xdr:spPr>
      <xdr:txBody>
        <a:bodyPr wrap="none" lIns="91440" tIns="45720" rIns="91440" bIns="45720" anchor="ctr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ru-RU" sz="5400" b="1" i="0" cap="none" spc="0">
              <a:ln/>
              <a:solidFill>
                <a:srgbClr val="FFCD0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FS Albert Pro" panose="02000503040000020004" pitchFamily="2" charset="0"/>
            </a:rPr>
            <a:t>Вернуться </a:t>
          </a:r>
        </a:p>
        <a:p>
          <a:pPr algn="ctr"/>
          <a:r>
            <a:rPr lang="ru-RU" sz="5400" b="1" i="0" cap="none" spc="0">
              <a:ln/>
              <a:solidFill>
                <a:srgbClr val="FFCD0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FS Albert Pro" panose="02000503040000020004" pitchFamily="2" charset="0"/>
            </a:rPr>
            <a:t>к оглавлению</a:t>
          </a:r>
          <a:endParaRPr lang="en-US" sz="5400" b="1" i="0" cap="none" spc="0">
            <a:ln/>
            <a:solidFill>
              <a:srgbClr val="FFCD01"/>
            </a:solidFill>
            <a:effectLst>
              <a:outerShdw blurRad="50800" dist="38100" dir="5400000" algn="t" rotWithShape="0">
                <a:prstClr val="black">
                  <a:alpha val="40000"/>
                </a:prstClr>
              </a:outerShdw>
            </a:effectLst>
            <a:latin typeface="FS Albert Pro" panose="02000503040000020004" pitchFamily="2" charset="0"/>
          </a:endParaRPr>
        </a:p>
      </xdr:txBody>
    </xdr:sp>
    <xdr:clientData/>
  </xdr:one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86360</xdr:colOff>
      <xdr:row>0</xdr:row>
      <xdr:rowOff>157480</xdr:rowOff>
    </xdr:from>
    <xdr:to>
      <xdr:col>7</xdr:col>
      <xdr:colOff>1933504</xdr:colOff>
      <xdr:row>5</xdr:row>
      <xdr:rowOff>187960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15C3598B-4814-5844-8521-120B04626D4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5402560" y="157480"/>
          <a:ext cx="1847144" cy="1173480"/>
        </a:xfrm>
        <a:prstGeom prst="rect">
          <a:avLst/>
        </a:prstGeom>
      </xdr:spPr>
    </xdr:pic>
    <xdr:clientData/>
  </xdr:twoCellAnchor>
  <xdr:twoCellAnchor editAs="oneCell">
    <xdr:from>
      <xdr:col>7</xdr:col>
      <xdr:colOff>381001</xdr:colOff>
      <xdr:row>9</xdr:row>
      <xdr:rowOff>105834</xdr:rowOff>
    </xdr:from>
    <xdr:to>
      <xdr:col>7</xdr:col>
      <xdr:colOff>2134586</xdr:colOff>
      <xdr:row>17</xdr:row>
      <xdr:rowOff>243716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xmlns="" id="{0444ED6F-5F29-5741-86E7-3E126C4A4B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697201" y="2391834"/>
          <a:ext cx="1753585" cy="2233382"/>
        </a:xfrm>
        <a:prstGeom prst="rect">
          <a:avLst/>
        </a:prstGeom>
      </xdr:spPr>
    </xdr:pic>
    <xdr:clientData/>
  </xdr:twoCellAnchor>
  <xdr:oneCellAnchor>
    <xdr:from>
      <xdr:col>8</xdr:col>
      <xdr:colOff>232834</xdr:colOff>
      <xdr:row>3</xdr:row>
      <xdr:rowOff>127000</xdr:rowOff>
    </xdr:from>
    <xdr:ext cx="4548746" cy="1671227"/>
    <xdr:sp macro="" textlink="">
      <xdr:nvSpPr>
        <xdr:cNvPr id="5" name="Rectangle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2E0F0786-44F6-C549-9873-D92B63E0ED2A}"/>
            </a:ext>
          </a:extLst>
        </xdr:cNvPr>
        <xdr:cNvSpPr/>
      </xdr:nvSpPr>
      <xdr:spPr>
        <a:xfrm>
          <a:off x="17771534" y="812800"/>
          <a:ext cx="4548746" cy="1671227"/>
        </a:xfrm>
        <a:prstGeom prst="rect">
          <a:avLst/>
        </a:prstGeom>
        <a:noFill/>
      </xdr:spPr>
      <xdr:txBody>
        <a:bodyPr wrap="none" lIns="91440" tIns="45720" rIns="91440" bIns="45720" anchor="ctr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ru-RU" sz="5400" b="1" i="0" cap="none" spc="0">
              <a:ln/>
              <a:solidFill>
                <a:srgbClr val="FFCD0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FS Albert Pro" panose="02000503040000020004" pitchFamily="2" charset="0"/>
            </a:rPr>
            <a:t>Вернуться </a:t>
          </a:r>
        </a:p>
        <a:p>
          <a:pPr algn="ctr"/>
          <a:r>
            <a:rPr lang="ru-RU" sz="5400" b="1" i="0" cap="none" spc="0">
              <a:ln/>
              <a:solidFill>
                <a:srgbClr val="FFCD0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FS Albert Pro" panose="02000503040000020004" pitchFamily="2" charset="0"/>
            </a:rPr>
            <a:t>к оглавлению</a:t>
          </a:r>
          <a:endParaRPr lang="en-US" sz="5400" b="1" i="0" cap="none" spc="0">
            <a:ln/>
            <a:solidFill>
              <a:srgbClr val="FFCD01"/>
            </a:solidFill>
            <a:effectLst>
              <a:outerShdw blurRad="50800" dist="38100" dir="5400000" algn="t" rotWithShape="0">
                <a:prstClr val="black">
                  <a:alpha val="40000"/>
                </a:prstClr>
              </a:outerShdw>
            </a:effectLst>
            <a:latin typeface="FS Albert Pro" panose="02000503040000020004" pitchFamily="2" charset="0"/>
          </a:endParaRPr>
        </a:p>
      </xdr:txBody>
    </xdr:sp>
    <xdr:clientData/>
  </xdr:oneCellAnchor>
  <xdr:twoCellAnchor editAs="oneCell">
    <xdr:from>
      <xdr:col>3</xdr:col>
      <xdr:colOff>1502834</xdr:colOff>
      <xdr:row>9</xdr:row>
      <xdr:rowOff>117773</xdr:rowOff>
    </xdr:from>
    <xdr:to>
      <xdr:col>6</xdr:col>
      <xdr:colOff>1654908</xdr:colOff>
      <xdr:row>27</xdr:row>
      <xdr:rowOff>220124</xdr:rowOff>
    </xdr:to>
    <xdr:pic>
      <xdr:nvPicPr>
        <xdr:cNvPr id="6" name="Google Shape;749;gc72eebd1c6_0_530">
          <a:extLst>
            <a:ext uri="{FF2B5EF4-FFF2-40B4-BE49-F238E27FC236}">
              <a16:creationId xmlns:a16="http://schemas.microsoft.com/office/drawing/2014/main" xmlns="" id="{5069DEF5-AE31-BD4B-B8D9-32A926C338AB}"/>
            </a:ext>
          </a:extLst>
        </xdr:cNvPr>
        <xdr:cNvPicPr preferRelativeResize="0"/>
      </xdr:nvPicPr>
      <xdr:blipFill rotWithShape="1">
        <a:blip xmlns:r="http://schemas.openxmlformats.org/officeDocument/2006/relationships" r:embed="rId4" cstate="screen">
          <a:alphaModFix/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1324167" y="2424940"/>
          <a:ext cx="3454074" cy="5182351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129540</xdr:colOff>
      <xdr:row>0</xdr:row>
      <xdr:rowOff>86360</xdr:rowOff>
    </xdr:from>
    <xdr:to>
      <xdr:col>7</xdr:col>
      <xdr:colOff>1976684</xdr:colOff>
      <xdr:row>5</xdr:row>
      <xdr:rowOff>116840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21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3464540" y="86360"/>
          <a:ext cx="1847144" cy="1109980"/>
        </a:xfrm>
        <a:prstGeom prst="rect">
          <a:avLst/>
        </a:prstGeom>
      </xdr:spPr>
    </xdr:pic>
    <xdr:clientData/>
  </xdr:twoCellAnchor>
  <xdr:twoCellAnchor editAs="oneCell">
    <xdr:from>
      <xdr:col>3</xdr:col>
      <xdr:colOff>1609831</xdr:colOff>
      <xdr:row>9</xdr:row>
      <xdr:rowOff>281940</xdr:rowOff>
    </xdr:from>
    <xdr:to>
      <xdr:col>7</xdr:col>
      <xdr:colOff>698501</xdr:colOff>
      <xdr:row>27</xdr:row>
      <xdr:rowOff>151697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xmlns="" id="{00000000-0008-0000-21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923164" y="2546773"/>
          <a:ext cx="4613170" cy="4801591"/>
        </a:xfrm>
        <a:prstGeom prst="rect">
          <a:avLst/>
        </a:prstGeom>
      </xdr:spPr>
    </xdr:pic>
    <xdr:clientData/>
  </xdr:twoCellAnchor>
  <xdr:oneCellAnchor>
    <xdr:from>
      <xdr:col>8</xdr:col>
      <xdr:colOff>169334</xdr:colOff>
      <xdr:row>3</xdr:row>
      <xdr:rowOff>42334</xdr:rowOff>
    </xdr:from>
    <xdr:ext cx="4548746" cy="1671227"/>
    <xdr:sp macro="" textlink="">
      <xdr:nvSpPr>
        <xdr:cNvPr id="5" name="Rectangle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3B28B367-DE27-794C-BACE-B6B8310833F5}"/>
            </a:ext>
          </a:extLst>
        </xdr:cNvPr>
        <xdr:cNvSpPr/>
      </xdr:nvSpPr>
      <xdr:spPr>
        <a:xfrm>
          <a:off x="17229667" y="740834"/>
          <a:ext cx="4548746" cy="1671227"/>
        </a:xfrm>
        <a:prstGeom prst="rect">
          <a:avLst/>
        </a:prstGeom>
        <a:noFill/>
      </xdr:spPr>
      <xdr:txBody>
        <a:bodyPr wrap="none" lIns="91440" tIns="45720" rIns="91440" bIns="45720" anchor="ctr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ru-RU" sz="5400" b="1" i="0" cap="none" spc="0">
              <a:ln/>
              <a:solidFill>
                <a:srgbClr val="FFCD0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FS Albert Pro" panose="02000503040000020004" pitchFamily="2" charset="0"/>
            </a:rPr>
            <a:t>Вернуться </a:t>
          </a:r>
        </a:p>
        <a:p>
          <a:pPr algn="ctr"/>
          <a:r>
            <a:rPr lang="ru-RU" sz="5400" b="1" i="0" cap="none" spc="0">
              <a:ln/>
              <a:solidFill>
                <a:srgbClr val="FFCD0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FS Albert Pro" panose="02000503040000020004" pitchFamily="2" charset="0"/>
            </a:rPr>
            <a:t>к оглавлению</a:t>
          </a:r>
          <a:endParaRPr lang="en-US" sz="5400" b="1" i="0" cap="none" spc="0">
            <a:ln/>
            <a:solidFill>
              <a:srgbClr val="FFCD01"/>
            </a:solidFill>
            <a:effectLst>
              <a:outerShdw blurRad="50800" dist="38100" dir="5400000" algn="t" rotWithShape="0">
                <a:prstClr val="black">
                  <a:alpha val="40000"/>
                </a:prstClr>
              </a:outerShdw>
            </a:effectLst>
            <a:latin typeface="FS Albert Pro" panose="02000503040000020004" pitchFamily="2" charset="0"/>
          </a:endParaRPr>
        </a:p>
      </xdr:txBody>
    </xdr:sp>
    <xdr:clientData/>
  </xdr:one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142240</xdr:colOff>
      <xdr:row>0</xdr:row>
      <xdr:rowOff>50800</xdr:rowOff>
    </xdr:from>
    <xdr:to>
      <xdr:col>7</xdr:col>
      <xdr:colOff>1989384</xdr:colOff>
      <xdr:row>5</xdr:row>
      <xdr:rowOff>81280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2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3464540" y="50800"/>
          <a:ext cx="1847144" cy="1109980"/>
        </a:xfrm>
        <a:prstGeom prst="rect">
          <a:avLst/>
        </a:prstGeom>
      </xdr:spPr>
    </xdr:pic>
    <xdr:clientData/>
  </xdr:twoCellAnchor>
  <xdr:twoCellAnchor editAs="oneCell">
    <xdr:from>
      <xdr:col>3</xdr:col>
      <xdr:colOff>1206499</xdr:colOff>
      <xdr:row>9</xdr:row>
      <xdr:rowOff>297168</xdr:rowOff>
    </xdr:from>
    <xdr:to>
      <xdr:col>7</xdr:col>
      <xdr:colOff>275167</xdr:colOff>
      <xdr:row>23</xdr:row>
      <xdr:rowOff>271387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00000000-0008-0000-22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477499" y="2562001"/>
          <a:ext cx="4593168" cy="3868886"/>
        </a:xfrm>
        <a:prstGeom prst="rect">
          <a:avLst/>
        </a:prstGeom>
      </xdr:spPr>
    </xdr:pic>
    <xdr:clientData/>
  </xdr:twoCellAnchor>
  <xdr:oneCellAnchor>
    <xdr:from>
      <xdr:col>8</xdr:col>
      <xdr:colOff>169333</xdr:colOff>
      <xdr:row>2</xdr:row>
      <xdr:rowOff>211667</xdr:rowOff>
    </xdr:from>
    <xdr:ext cx="4548746" cy="1671227"/>
    <xdr:sp macro="" textlink="">
      <xdr:nvSpPr>
        <xdr:cNvPr id="4" name="Rectangle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B50B34D5-D0AD-FC40-8022-490049EC4A63}"/>
            </a:ext>
          </a:extLst>
        </xdr:cNvPr>
        <xdr:cNvSpPr/>
      </xdr:nvSpPr>
      <xdr:spPr>
        <a:xfrm>
          <a:off x="17187333" y="677334"/>
          <a:ext cx="4548746" cy="1671227"/>
        </a:xfrm>
        <a:prstGeom prst="rect">
          <a:avLst/>
        </a:prstGeom>
        <a:noFill/>
      </xdr:spPr>
      <xdr:txBody>
        <a:bodyPr wrap="none" lIns="91440" tIns="45720" rIns="91440" bIns="45720" anchor="ctr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ru-RU" sz="5400" b="1" i="0" cap="none" spc="0">
              <a:ln/>
              <a:solidFill>
                <a:srgbClr val="FFCD0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FS Albert Pro" panose="02000503040000020004" pitchFamily="2" charset="0"/>
            </a:rPr>
            <a:t>Вернуться </a:t>
          </a:r>
        </a:p>
        <a:p>
          <a:pPr algn="ctr"/>
          <a:r>
            <a:rPr lang="ru-RU" sz="5400" b="1" i="0" cap="none" spc="0">
              <a:ln/>
              <a:solidFill>
                <a:srgbClr val="FFCD0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FS Albert Pro" panose="02000503040000020004" pitchFamily="2" charset="0"/>
            </a:rPr>
            <a:t>к оглавлению</a:t>
          </a:r>
          <a:endParaRPr lang="en-US" sz="5400" b="1" i="0" cap="none" spc="0">
            <a:ln/>
            <a:solidFill>
              <a:srgbClr val="FFCD01"/>
            </a:solidFill>
            <a:effectLst>
              <a:outerShdw blurRad="50800" dist="38100" dir="5400000" algn="t" rotWithShape="0">
                <a:prstClr val="black">
                  <a:alpha val="40000"/>
                </a:prstClr>
              </a:outerShdw>
            </a:effectLst>
            <a:latin typeface="FS Albert Pro" panose="02000503040000020004" pitchFamily="2" charset="0"/>
          </a:endParaRPr>
        </a:p>
      </xdr:txBody>
    </xdr:sp>
    <xdr:clientData/>
  </xdr:one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1971040</xdr:colOff>
      <xdr:row>0</xdr:row>
      <xdr:rowOff>175260</xdr:rowOff>
    </xdr:from>
    <xdr:to>
      <xdr:col>7</xdr:col>
      <xdr:colOff>1809044</xdr:colOff>
      <xdr:row>5</xdr:row>
      <xdr:rowOff>205740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23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3972540" y="175260"/>
          <a:ext cx="1844604" cy="1109980"/>
        </a:xfrm>
        <a:prstGeom prst="rect">
          <a:avLst/>
        </a:prstGeom>
      </xdr:spPr>
    </xdr:pic>
    <xdr:clientData/>
  </xdr:twoCellAnchor>
  <xdr:twoCellAnchor editAs="oneCell">
    <xdr:from>
      <xdr:col>3</xdr:col>
      <xdr:colOff>1299633</xdr:colOff>
      <xdr:row>10</xdr:row>
      <xdr:rowOff>209974</xdr:rowOff>
    </xdr:from>
    <xdr:to>
      <xdr:col>6</xdr:col>
      <xdr:colOff>1566333</xdr:colOff>
      <xdr:row>24</xdr:row>
      <xdr:rowOff>149412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xmlns="" id="{00000000-0008-0000-23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443633" y="2813474"/>
          <a:ext cx="3653367" cy="3770605"/>
        </a:xfrm>
        <a:prstGeom prst="rect">
          <a:avLst/>
        </a:prstGeom>
      </xdr:spPr>
    </xdr:pic>
    <xdr:clientData/>
  </xdr:twoCellAnchor>
  <xdr:twoCellAnchor editAs="oneCell">
    <xdr:from>
      <xdr:col>7</xdr:col>
      <xdr:colOff>414867</xdr:colOff>
      <xdr:row>9</xdr:row>
      <xdr:rowOff>38099</xdr:rowOff>
    </xdr:from>
    <xdr:to>
      <xdr:col>7</xdr:col>
      <xdr:colOff>2141444</xdr:colOff>
      <xdr:row>16</xdr:row>
      <xdr:rowOff>265006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xmlns="" id="{00000000-0008-0000-2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168034" y="2302932"/>
          <a:ext cx="1726577" cy="2216574"/>
        </a:xfrm>
        <a:prstGeom prst="rect">
          <a:avLst/>
        </a:prstGeom>
      </xdr:spPr>
    </xdr:pic>
    <xdr:clientData/>
  </xdr:twoCellAnchor>
  <xdr:oneCellAnchor>
    <xdr:from>
      <xdr:col>8</xdr:col>
      <xdr:colOff>127000</xdr:colOff>
      <xdr:row>3</xdr:row>
      <xdr:rowOff>42334</xdr:rowOff>
    </xdr:from>
    <xdr:ext cx="4548746" cy="1671227"/>
    <xdr:sp macro="" textlink="">
      <xdr:nvSpPr>
        <xdr:cNvPr id="6" name="Rectangle 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45E3E963-4F52-4240-84EE-914614455B98}"/>
            </a:ext>
          </a:extLst>
        </xdr:cNvPr>
        <xdr:cNvSpPr/>
      </xdr:nvSpPr>
      <xdr:spPr>
        <a:xfrm>
          <a:off x="17102667" y="740834"/>
          <a:ext cx="4548746" cy="1671227"/>
        </a:xfrm>
        <a:prstGeom prst="rect">
          <a:avLst/>
        </a:prstGeom>
        <a:noFill/>
      </xdr:spPr>
      <xdr:txBody>
        <a:bodyPr wrap="none" lIns="91440" tIns="45720" rIns="91440" bIns="45720" anchor="ctr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ru-RU" sz="5400" b="1" i="0" cap="none" spc="0">
              <a:ln/>
              <a:solidFill>
                <a:srgbClr val="FFCD0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FS Albert Pro" panose="02000503040000020004" pitchFamily="2" charset="0"/>
            </a:rPr>
            <a:t>Вернуться </a:t>
          </a:r>
        </a:p>
        <a:p>
          <a:pPr algn="ctr"/>
          <a:r>
            <a:rPr lang="ru-RU" sz="5400" b="1" i="0" cap="none" spc="0">
              <a:ln/>
              <a:solidFill>
                <a:srgbClr val="FFCD0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FS Albert Pro" panose="02000503040000020004" pitchFamily="2" charset="0"/>
            </a:rPr>
            <a:t>к оглавлению</a:t>
          </a:r>
          <a:endParaRPr lang="en-US" sz="5400" b="1" i="0" cap="none" spc="0">
            <a:ln/>
            <a:solidFill>
              <a:srgbClr val="FFCD01"/>
            </a:solidFill>
            <a:effectLst>
              <a:outerShdw blurRad="50800" dist="38100" dir="5400000" algn="t" rotWithShape="0">
                <a:prstClr val="black">
                  <a:alpha val="40000"/>
                </a:prstClr>
              </a:outerShdw>
            </a:effectLst>
            <a:latin typeface="FS Albert Pro" panose="02000503040000020004" pitchFamily="2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728002</xdr:colOff>
      <xdr:row>10</xdr:row>
      <xdr:rowOff>1</xdr:rowOff>
    </xdr:from>
    <xdr:to>
      <xdr:col>7</xdr:col>
      <xdr:colOff>1188493</xdr:colOff>
      <xdr:row>26</xdr:row>
      <xdr:rowOff>1310929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179477" y="2540001"/>
          <a:ext cx="3750000" cy="5562721"/>
        </a:xfrm>
        <a:prstGeom prst="rect">
          <a:avLst/>
        </a:prstGeom>
      </xdr:spPr>
    </xdr:pic>
    <xdr:clientData/>
  </xdr:twoCellAnchor>
  <xdr:twoCellAnchor editAs="oneCell">
    <xdr:from>
      <xdr:col>7</xdr:col>
      <xdr:colOff>335280</xdr:colOff>
      <xdr:row>0</xdr:row>
      <xdr:rowOff>106680</xdr:rowOff>
    </xdr:from>
    <xdr:to>
      <xdr:col>7</xdr:col>
      <xdr:colOff>2182424</xdr:colOff>
      <xdr:row>5</xdr:row>
      <xdr:rowOff>137160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xmlns="" id="{00000000-0008-0000-02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3426440" y="106680"/>
          <a:ext cx="1847144" cy="1173480"/>
        </a:xfrm>
        <a:prstGeom prst="rect">
          <a:avLst/>
        </a:prstGeom>
      </xdr:spPr>
    </xdr:pic>
    <xdr:clientData/>
  </xdr:twoCellAnchor>
  <xdr:twoCellAnchor editAs="oneCell">
    <xdr:from>
      <xdr:col>3</xdr:col>
      <xdr:colOff>176217</xdr:colOff>
      <xdr:row>10</xdr:row>
      <xdr:rowOff>145738</xdr:rowOff>
    </xdr:from>
    <xdr:to>
      <xdr:col>6</xdr:col>
      <xdr:colOff>1353877</xdr:colOff>
      <xdr:row>22</xdr:row>
      <xdr:rowOff>203034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xmlns="" id="{00000000-0008-0000-02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233430" y="2685738"/>
          <a:ext cx="4404709" cy="3305165"/>
        </a:xfrm>
        <a:prstGeom prst="rect">
          <a:avLst/>
        </a:prstGeom>
      </xdr:spPr>
    </xdr:pic>
    <xdr:clientData/>
  </xdr:twoCellAnchor>
  <xdr:oneCellAnchor>
    <xdr:from>
      <xdr:col>8</xdr:col>
      <xdr:colOff>249836</xdr:colOff>
      <xdr:row>2</xdr:row>
      <xdr:rowOff>187377</xdr:rowOff>
    </xdr:from>
    <xdr:ext cx="4548746" cy="1671227"/>
    <xdr:sp macro="" textlink="">
      <xdr:nvSpPr>
        <xdr:cNvPr id="6" name="Rectangle 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172D0F6F-5911-6A41-8108-E1F3EA604A43}"/>
            </a:ext>
          </a:extLst>
        </xdr:cNvPr>
        <xdr:cNvSpPr/>
      </xdr:nvSpPr>
      <xdr:spPr>
        <a:xfrm>
          <a:off x="16447541" y="645410"/>
          <a:ext cx="4548746" cy="1671227"/>
        </a:xfrm>
        <a:prstGeom prst="rect">
          <a:avLst/>
        </a:prstGeom>
        <a:noFill/>
      </xdr:spPr>
      <xdr:txBody>
        <a:bodyPr wrap="none" lIns="91440" tIns="45720" rIns="91440" bIns="45720" anchor="ctr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ru-RU" sz="5400" b="1" i="0" cap="none" spc="0">
              <a:ln/>
              <a:solidFill>
                <a:srgbClr val="FFCD0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FS Albert Pro" panose="02000503040000020004" pitchFamily="2" charset="0"/>
            </a:rPr>
            <a:t>Вернуться </a:t>
          </a:r>
        </a:p>
        <a:p>
          <a:pPr algn="ctr"/>
          <a:r>
            <a:rPr lang="ru-RU" sz="5400" b="1" i="0" cap="none" spc="0">
              <a:ln/>
              <a:solidFill>
                <a:srgbClr val="FFCD0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FS Albert Pro" panose="02000503040000020004" pitchFamily="2" charset="0"/>
            </a:rPr>
            <a:t>к оглавлению</a:t>
          </a:r>
          <a:endParaRPr lang="en-US" sz="5400" b="1" i="0" cap="none" spc="0">
            <a:ln/>
            <a:solidFill>
              <a:srgbClr val="FFCD01"/>
            </a:solidFill>
            <a:effectLst>
              <a:outerShdw blurRad="50800" dist="38100" dir="5400000" algn="t" rotWithShape="0">
                <a:prstClr val="black">
                  <a:alpha val="40000"/>
                </a:prstClr>
              </a:outerShdw>
            </a:effectLst>
            <a:latin typeface="FS Albert Pro" panose="02000503040000020004" pitchFamily="2" charset="0"/>
          </a:endParaRPr>
        </a:p>
      </xdr:txBody>
    </xdr:sp>
    <xdr:clientData/>
  </xdr:one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73660</xdr:colOff>
      <xdr:row>0</xdr:row>
      <xdr:rowOff>73660</xdr:rowOff>
    </xdr:from>
    <xdr:to>
      <xdr:col>7</xdr:col>
      <xdr:colOff>1920804</xdr:colOff>
      <xdr:row>5</xdr:row>
      <xdr:rowOff>104140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24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3434060" y="73660"/>
          <a:ext cx="1847144" cy="1109980"/>
        </a:xfrm>
        <a:prstGeom prst="rect">
          <a:avLst/>
        </a:prstGeom>
      </xdr:spPr>
    </xdr:pic>
    <xdr:clientData/>
  </xdr:twoCellAnchor>
  <xdr:twoCellAnchor editAs="oneCell">
    <xdr:from>
      <xdr:col>3</xdr:col>
      <xdr:colOff>1441875</xdr:colOff>
      <xdr:row>10</xdr:row>
      <xdr:rowOff>51646</xdr:rowOff>
    </xdr:from>
    <xdr:to>
      <xdr:col>6</xdr:col>
      <xdr:colOff>1799168</xdr:colOff>
      <xdr:row>23</xdr:row>
      <xdr:rowOff>172741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00000000-0008-0000-24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776375" y="2591646"/>
          <a:ext cx="3616960" cy="3655928"/>
        </a:xfrm>
        <a:prstGeom prst="rect">
          <a:avLst/>
        </a:prstGeom>
      </xdr:spPr>
    </xdr:pic>
    <xdr:clientData/>
  </xdr:twoCellAnchor>
  <xdr:oneCellAnchor>
    <xdr:from>
      <xdr:col>8</xdr:col>
      <xdr:colOff>169333</xdr:colOff>
      <xdr:row>3</xdr:row>
      <xdr:rowOff>63501</xdr:rowOff>
    </xdr:from>
    <xdr:ext cx="4548746" cy="1671227"/>
    <xdr:sp macro="" textlink="">
      <xdr:nvSpPr>
        <xdr:cNvPr id="4" name="Rectangle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5638921B-DB9A-4C48-A42F-863FF8E5CD10}"/>
            </a:ext>
          </a:extLst>
        </xdr:cNvPr>
        <xdr:cNvSpPr/>
      </xdr:nvSpPr>
      <xdr:spPr>
        <a:xfrm>
          <a:off x="17208500" y="762001"/>
          <a:ext cx="4548746" cy="1671227"/>
        </a:xfrm>
        <a:prstGeom prst="rect">
          <a:avLst/>
        </a:prstGeom>
        <a:noFill/>
      </xdr:spPr>
      <xdr:txBody>
        <a:bodyPr wrap="none" lIns="91440" tIns="45720" rIns="91440" bIns="45720" anchor="ctr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ru-RU" sz="5400" b="1" i="0" cap="none" spc="0">
              <a:ln/>
              <a:solidFill>
                <a:srgbClr val="FFCD0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FS Albert Pro" panose="02000503040000020004" pitchFamily="2" charset="0"/>
            </a:rPr>
            <a:t>Вернуться </a:t>
          </a:r>
        </a:p>
        <a:p>
          <a:pPr algn="ctr"/>
          <a:r>
            <a:rPr lang="ru-RU" sz="5400" b="1" i="0" cap="none" spc="0">
              <a:ln/>
              <a:solidFill>
                <a:srgbClr val="FFCD0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FS Albert Pro" panose="02000503040000020004" pitchFamily="2" charset="0"/>
            </a:rPr>
            <a:t>к оглавлению</a:t>
          </a:r>
          <a:endParaRPr lang="en-US" sz="5400" b="1" i="0" cap="none" spc="0">
            <a:ln/>
            <a:solidFill>
              <a:srgbClr val="FFCD01"/>
            </a:solidFill>
            <a:effectLst>
              <a:outerShdw blurRad="50800" dist="38100" dir="5400000" algn="t" rotWithShape="0">
                <a:prstClr val="black">
                  <a:alpha val="40000"/>
                </a:prstClr>
              </a:outerShdw>
            </a:effectLst>
            <a:latin typeface="FS Albert Pro" panose="02000503040000020004" pitchFamily="2" charset="0"/>
          </a:endParaRPr>
        </a:p>
      </xdr:txBody>
    </xdr:sp>
    <xdr:clientData/>
  </xdr:one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81280</xdr:colOff>
      <xdr:row>0</xdr:row>
      <xdr:rowOff>157480</xdr:rowOff>
    </xdr:from>
    <xdr:to>
      <xdr:col>7</xdr:col>
      <xdr:colOff>1928424</xdr:colOff>
      <xdr:row>5</xdr:row>
      <xdr:rowOff>187960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25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3682980" y="157480"/>
          <a:ext cx="1847144" cy="1109980"/>
        </a:xfrm>
        <a:prstGeom prst="rect">
          <a:avLst/>
        </a:prstGeom>
      </xdr:spPr>
    </xdr:pic>
    <xdr:clientData/>
  </xdr:twoCellAnchor>
  <xdr:twoCellAnchor editAs="oneCell">
    <xdr:from>
      <xdr:col>3</xdr:col>
      <xdr:colOff>1484207</xdr:colOff>
      <xdr:row>11</xdr:row>
      <xdr:rowOff>63499</xdr:rowOff>
    </xdr:from>
    <xdr:to>
      <xdr:col>6</xdr:col>
      <xdr:colOff>1492102</xdr:colOff>
      <xdr:row>23</xdr:row>
      <xdr:rowOff>211667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xmlns="" id="{00000000-0008-0000-25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1115040" y="2878666"/>
          <a:ext cx="3309895" cy="3429001"/>
        </a:xfrm>
        <a:prstGeom prst="rect">
          <a:avLst/>
        </a:prstGeom>
      </xdr:spPr>
    </xdr:pic>
    <xdr:clientData/>
  </xdr:twoCellAnchor>
  <xdr:oneCellAnchor>
    <xdr:from>
      <xdr:col>8</xdr:col>
      <xdr:colOff>211667</xdr:colOff>
      <xdr:row>3</xdr:row>
      <xdr:rowOff>63500</xdr:rowOff>
    </xdr:from>
    <xdr:ext cx="4548746" cy="1671227"/>
    <xdr:sp macro="" textlink="">
      <xdr:nvSpPr>
        <xdr:cNvPr id="5" name="Rectangle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E3FB14FC-D93F-7548-A265-43526F6C9085}"/>
            </a:ext>
          </a:extLst>
        </xdr:cNvPr>
        <xdr:cNvSpPr/>
      </xdr:nvSpPr>
      <xdr:spPr>
        <a:xfrm>
          <a:off x="17589500" y="762000"/>
          <a:ext cx="4548746" cy="1671227"/>
        </a:xfrm>
        <a:prstGeom prst="rect">
          <a:avLst/>
        </a:prstGeom>
        <a:noFill/>
      </xdr:spPr>
      <xdr:txBody>
        <a:bodyPr wrap="none" lIns="91440" tIns="45720" rIns="91440" bIns="45720" anchor="ctr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ru-RU" sz="5400" b="1" i="0" cap="none" spc="0">
              <a:ln/>
              <a:solidFill>
                <a:srgbClr val="FFCD0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FS Albert Pro" panose="02000503040000020004" pitchFamily="2" charset="0"/>
            </a:rPr>
            <a:t>Вернуться </a:t>
          </a:r>
        </a:p>
        <a:p>
          <a:pPr algn="ctr"/>
          <a:r>
            <a:rPr lang="ru-RU" sz="5400" b="1" i="0" cap="none" spc="0">
              <a:ln/>
              <a:solidFill>
                <a:srgbClr val="FFCD0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FS Albert Pro" panose="02000503040000020004" pitchFamily="2" charset="0"/>
            </a:rPr>
            <a:t>к оглавлению</a:t>
          </a:r>
          <a:endParaRPr lang="en-US" sz="5400" b="1" i="0" cap="none" spc="0">
            <a:ln/>
            <a:solidFill>
              <a:srgbClr val="FFCD01"/>
            </a:solidFill>
            <a:effectLst>
              <a:outerShdw blurRad="50800" dist="38100" dir="5400000" algn="t" rotWithShape="0">
                <a:prstClr val="black">
                  <a:alpha val="40000"/>
                </a:prstClr>
              </a:outerShdw>
            </a:effectLst>
            <a:latin typeface="FS Albert Pro" panose="02000503040000020004" pitchFamily="2" charset="0"/>
          </a:endParaRPr>
        </a:p>
      </xdr:txBody>
    </xdr:sp>
    <xdr:clientData/>
  </xdr:one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335280</xdr:colOff>
      <xdr:row>0</xdr:row>
      <xdr:rowOff>106680</xdr:rowOff>
    </xdr:from>
    <xdr:to>
      <xdr:col>7</xdr:col>
      <xdr:colOff>2182424</xdr:colOff>
      <xdr:row>5</xdr:row>
      <xdr:rowOff>137160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26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3548360" y="106680"/>
          <a:ext cx="1847144" cy="1135380"/>
        </a:xfrm>
        <a:prstGeom prst="rect">
          <a:avLst/>
        </a:prstGeom>
      </xdr:spPr>
    </xdr:pic>
    <xdr:clientData/>
  </xdr:twoCellAnchor>
  <xdr:twoCellAnchor editAs="oneCell">
    <xdr:from>
      <xdr:col>3</xdr:col>
      <xdr:colOff>942340</xdr:colOff>
      <xdr:row>10</xdr:row>
      <xdr:rowOff>171027</xdr:rowOff>
    </xdr:from>
    <xdr:to>
      <xdr:col>6</xdr:col>
      <xdr:colOff>1926167</xdr:colOff>
      <xdr:row>25</xdr:row>
      <xdr:rowOff>153469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00000000-0008-0000-26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340340" y="2711027"/>
          <a:ext cx="3841327" cy="4046442"/>
        </a:xfrm>
        <a:prstGeom prst="rect">
          <a:avLst/>
        </a:prstGeom>
      </xdr:spPr>
    </xdr:pic>
    <xdr:clientData/>
  </xdr:twoCellAnchor>
  <xdr:twoCellAnchor editAs="oneCell">
    <xdr:from>
      <xdr:col>7</xdr:col>
      <xdr:colOff>914400</xdr:colOff>
      <xdr:row>9</xdr:row>
      <xdr:rowOff>46566</xdr:rowOff>
    </xdr:from>
    <xdr:to>
      <xdr:col>7</xdr:col>
      <xdr:colOff>2427617</xdr:colOff>
      <xdr:row>17</xdr:row>
      <xdr:rowOff>110066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xmlns="" id="{00000000-0008-0000-2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625233" y="2311399"/>
          <a:ext cx="1513217" cy="2264834"/>
        </a:xfrm>
        <a:prstGeom prst="rect">
          <a:avLst/>
        </a:prstGeom>
      </xdr:spPr>
    </xdr:pic>
    <xdr:clientData/>
  </xdr:twoCellAnchor>
  <xdr:oneCellAnchor>
    <xdr:from>
      <xdr:col>8</xdr:col>
      <xdr:colOff>232833</xdr:colOff>
      <xdr:row>3</xdr:row>
      <xdr:rowOff>84667</xdr:rowOff>
    </xdr:from>
    <xdr:ext cx="4548746" cy="1671227"/>
    <xdr:sp macro="" textlink="">
      <xdr:nvSpPr>
        <xdr:cNvPr id="5" name="Rectangle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327BEAEA-0D7F-E447-9AF7-ECB1D1BF1F56}"/>
            </a:ext>
          </a:extLst>
        </xdr:cNvPr>
        <xdr:cNvSpPr/>
      </xdr:nvSpPr>
      <xdr:spPr>
        <a:xfrm>
          <a:off x="17441333" y="783167"/>
          <a:ext cx="4548746" cy="1671227"/>
        </a:xfrm>
        <a:prstGeom prst="rect">
          <a:avLst/>
        </a:prstGeom>
        <a:noFill/>
      </xdr:spPr>
      <xdr:txBody>
        <a:bodyPr wrap="none" lIns="91440" tIns="45720" rIns="91440" bIns="45720" anchor="ctr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ru-RU" sz="5400" b="1" i="0" cap="none" spc="0">
              <a:ln/>
              <a:solidFill>
                <a:srgbClr val="FFCD0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FS Albert Pro" panose="02000503040000020004" pitchFamily="2" charset="0"/>
            </a:rPr>
            <a:t>Вернуться </a:t>
          </a:r>
        </a:p>
        <a:p>
          <a:pPr algn="ctr"/>
          <a:r>
            <a:rPr lang="ru-RU" sz="5400" b="1" i="0" cap="none" spc="0">
              <a:ln/>
              <a:solidFill>
                <a:srgbClr val="FFCD0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FS Albert Pro" panose="02000503040000020004" pitchFamily="2" charset="0"/>
            </a:rPr>
            <a:t>к оглавлению</a:t>
          </a:r>
          <a:endParaRPr lang="en-US" sz="5400" b="1" i="0" cap="none" spc="0">
            <a:ln/>
            <a:solidFill>
              <a:srgbClr val="FFCD01"/>
            </a:solidFill>
            <a:effectLst>
              <a:outerShdw blurRad="50800" dist="38100" dir="5400000" algn="t" rotWithShape="0">
                <a:prstClr val="black">
                  <a:alpha val="40000"/>
                </a:prstClr>
              </a:outerShdw>
            </a:effectLst>
            <a:latin typeface="FS Albert Pro" panose="02000503040000020004" pitchFamily="2" charset="0"/>
          </a:endParaRPr>
        </a:p>
      </xdr:txBody>
    </xdr:sp>
    <xdr:clientData/>
  </xdr:one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38100</xdr:colOff>
      <xdr:row>0</xdr:row>
      <xdr:rowOff>139700</xdr:rowOff>
    </xdr:from>
    <xdr:to>
      <xdr:col>7</xdr:col>
      <xdr:colOff>1885244</xdr:colOff>
      <xdr:row>5</xdr:row>
      <xdr:rowOff>170180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27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3246100" y="139700"/>
          <a:ext cx="1847144" cy="1109980"/>
        </a:xfrm>
        <a:prstGeom prst="rect">
          <a:avLst/>
        </a:prstGeom>
      </xdr:spPr>
    </xdr:pic>
    <xdr:clientData/>
  </xdr:twoCellAnchor>
  <xdr:twoCellAnchor editAs="oneCell">
    <xdr:from>
      <xdr:col>4</xdr:col>
      <xdr:colOff>579968</xdr:colOff>
      <xdr:row>10</xdr:row>
      <xdr:rowOff>188250</xdr:rowOff>
    </xdr:from>
    <xdr:to>
      <xdr:col>6</xdr:col>
      <xdr:colOff>1672168</xdr:colOff>
      <xdr:row>23</xdr:row>
      <xdr:rowOff>26538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00000000-0008-0000-2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417301" y="2791750"/>
          <a:ext cx="2700867" cy="3373121"/>
        </a:xfrm>
        <a:prstGeom prst="rect">
          <a:avLst/>
        </a:prstGeom>
      </xdr:spPr>
    </xdr:pic>
    <xdr:clientData/>
  </xdr:twoCellAnchor>
  <xdr:oneCellAnchor>
    <xdr:from>
      <xdr:col>8</xdr:col>
      <xdr:colOff>127000</xdr:colOff>
      <xdr:row>3</xdr:row>
      <xdr:rowOff>42334</xdr:rowOff>
    </xdr:from>
    <xdr:ext cx="4548746" cy="1671227"/>
    <xdr:sp macro="" textlink="">
      <xdr:nvSpPr>
        <xdr:cNvPr id="4" name="Rectangle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53AE0994-E373-C447-AB29-6432869460E9}"/>
            </a:ext>
          </a:extLst>
        </xdr:cNvPr>
        <xdr:cNvSpPr/>
      </xdr:nvSpPr>
      <xdr:spPr>
        <a:xfrm>
          <a:off x="17018000" y="740834"/>
          <a:ext cx="4548746" cy="1671227"/>
        </a:xfrm>
        <a:prstGeom prst="rect">
          <a:avLst/>
        </a:prstGeom>
        <a:noFill/>
      </xdr:spPr>
      <xdr:txBody>
        <a:bodyPr wrap="none" lIns="91440" tIns="45720" rIns="91440" bIns="45720" anchor="ctr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ru-RU" sz="5400" b="1" i="0" cap="none" spc="0">
              <a:ln/>
              <a:solidFill>
                <a:srgbClr val="FFCD0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FS Albert Pro" panose="02000503040000020004" pitchFamily="2" charset="0"/>
            </a:rPr>
            <a:t>Вернуться </a:t>
          </a:r>
        </a:p>
        <a:p>
          <a:pPr algn="ctr"/>
          <a:r>
            <a:rPr lang="ru-RU" sz="5400" b="1" i="0" cap="none" spc="0">
              <a:ln/>
              <a:solidFill>
                <a:srgbClr val="FFCD0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FS Albert Pro" panose="02000503040000020004" pitchFamily="2" charset="0"/>
            </a:rPr>
            <a:t>к оглавлению</a:t>
          </a:r>
          <a:endParaRPr lang="en-US" sz="5400" b="1" i="0" cap="none" spc="0">
            <a:ln/>
            <a:solidFill>
              <a:srgbClr val="FFCD01"/>
            </a:solidFill>
            <a:effectLst>
              <a:outerShdw blurRad="50800" dist="38100" dir="5400000" algn="t" rotWithShape="0">
                <a:prstClr val="black">
                  <a:alpha val="40000"/>
                </a:prstClr>
              </a:outerShdw>
            </a:effectLst>
            <a:latin typeface="FS Albert Pro" panose="02000503040000020004" pitchFamily="2" charset="0"/>
          </a:endParaRPr>
        </a:p>
      </xdr:txBody>
    </xdr:sp>
    <xdr:clientData/>
  </xdr:one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101600</xdr:colOff>
      <xdr:row>0</xdr:row>
      <xdr:rowOff>121920</xdr:rowOff>
    </xdr:from>
    <xdr:to>
      <xdr:col>7</xdr:col>
      <xdr:colOff>1948744</xdr:colOff>
      <xdr:row>5</xdr:row>
      <xdr:rowOff>152400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28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2903200" y="121920"/>
          <a:ext cx="1847144" cy="1109980"/>
        </a:xfrm>
        <a:prstGeom prst="rect">
          <a:avLst/>
        </a:prstGeom>
      </xdr:spPr>
    </xdr:pic>
    <xdr:clientData/>
  </xdr:twoCellAnchor>
  <xdr:twoCellAnchor editAs="oneCell">
    <xdr:from>
      <xdr:col>3</xdr:col>
      <xdr:colOff>1540087</xdr:colOff>
      <xdr:row>10</xdr:row>
      <xdr:rowOff>12699</xdr:rowOff>
    </xdr:from>
    <xdr:to>
      <xdr:col>6</xdr:col>
      <xdr:colOff>1862667</xdr:colOff>
      <xdr:row>23</xdr:row>
      <xdr:rowOff>82668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00000000-0008-0000-28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239587" y="2552699"/>
          <a:ext cx="3624580" cy="3625969"/>
        </a:xfrm>
        <a:prstGeom prst="rect">
          <a:avLst/>
        </a:prstGeom>
      </xdr:spPr>
    </xdr:pic>
    <xdr:clientData/>
  </xdr:twoCellAnchor>
  <xdr:oneCellAnchor>
    <xdr:from>
      <xdr:col>8</xdr:col>
      <xdr:colOff>84667</xdr:colOff>
      <xdr:row>3</xdr:row>
      <xdr:rowOff>148167</xdr:rowOff>
    </xdr:from>
    <xdr:ext cx="4548746" cy="1671227"/>
    <xdr:sp macro="" textlink="">
      <xdr:nvSpPr>
        <xdr:cNvPr id="4" name="Rectangle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F44EB94-D93E-9A4B-8F53-CD5AAA9EDECD}"/>
            </a:ext>
          </a:extLst>
        </xdr:cNvPr>
        <xdr:cNvSpPr/>
      </xdr:nvSpPr>
      <xdr:spPr>
        <a:xfrm>
          <a:off x="16531167" y="846667"/>
          <a:ext cx="4548746" cy="1671227"/>
        </a:xfrm>
        <a:prstGeom prst="rect">
          <a:avLst/>
        </a:prstGeom>
        <a:noFill/>
      </xdr:spPr>
      <xdr:txBody>
        <a:bodyPr wrap="none" lIns="91440" tIns="45720" rIns="91440" bIns="45720" anchor="ctr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ru-RU" sz="5400" b="1" i="0" cap="none" spc="0">
              <a:ln/>
              <a:solidFill>
                <a:srgbClr val="FFCD0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FS Albert Pro" panose="02000503040000020004" pitchFamily="2" charset="0"/>
            </a:rPr>
            <a:t>Вернуться </a:t>
          </a:r>
        </a:p>
        <a:p>
          <a:pPr algn="ctr"/>
          <a:r>
            <a:rPr lang="ru-RU" sz="5400" b="1" i="0" cap="none" spc="0">
              <a:ln/>
              <a:solidFill>
                <a:srgbClr val="FFCD0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FS Albert Pro" panose="02000503040000020004" pitchFamily="2" charset="0"/>
            </a:rPr>
            <a:t>к оглавлению</a:t>
          </a:r>
          <a:endParaRPr lang="en-US" sz="5400" b="1" i="0" cap="none" spc="0">
            <a:ln/>
            <a:solidFill>
              <a:srgbClr val="FFCD01"/>
            </a:solidFill>
            <a:effectLst>
              <a:outerShdw blurRad="50800" dist="38100" dir="5400000" algn="t" rotWithShape="0">
                <a:prstClr val="black">
                  <a:alpha val="40000"/>
                </a:prstClr>
              </a:outerShdw>
            </a:effectLst>
            <a:latin typeface="FS Albert Pro" panose="02000503040000020004" pitchFamily="2" charset="0"/>
          </a:endParaRPr>
        </a:p>
      </xdr:txBody>
    </xdr:sp>
    <xdr:clientData/>
  </xdr:one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304800</xdr:colOff>
      <xdr:row>0</xdr:row>
      <xdr:rowOff>45720</xdr:rowOff>
    </xdr:from>
    <xdr:to>
      <xdr:col>7</xdr:col>
      <xdr:colOff>2151944</xdr:colOff>
      <xdr:row>5</xdr:row>
      <xdr:rowOff>76200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29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3030200" y="45720"/>
          <a:ext cx="1847144" cy="1135380"/>
        </a:xfrm>
        <a:prstGeom prst="rect">
          <a:avLst/>
        </a:prstGeom>
      </xdr:spPr>
    </xdr:pic>
    <xdr:clientData/>
  </xdr:twoCellAnchor>
  <xdr:twoCellAnchor editAs="oneCell">
    <xdr:from>
      <xdr:col>4</xdr:col>
      <xdr:colOff>151552</xdr:colOff>
      <xdr:row>11</xdr:row>
      <xdr:rowOff>63500</xdr:rowOff>
    </xdr:from>
    <xdr:to>
      <xdr:col>6</xdr:col>
      <xdr:colOff>2140165</xdr:colOff>
      <xdr:row>23</xdr:row>
      <xdr:rowOff>148167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00000000-0008-0000-29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269219" y="2878667"/>
          <a:ext cx="3597279" cy="3577167"/>
        </a:xfrm>
        <a:prstGeom prst="rect">
          <a:avLst/>
        </a:prstGeom>
      </xdr:spPr>
    </xdr:pic>
    <xdr:clientData/>
  </xdr:twoCellAnchor>
  <xdr:twoCellAnchor editAs="oneCell">
    <xdr:from>
      <xdr:col>7</xdr:col>
      <xdr:colOff>931333</xdr:colOff>
      <xdr:row>9</xdr:row>
      <xdr:rowOff>16933</xdr:rowOff>
    </xdr:from>
    <xdr:to>
      <xdr:col>7</xdr:col>
      <xdr:colOff>2444550</xdr:colOff>
      <xdr:row>16</xdr:row>
      <xdr:rowOff>352576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xmlns="" id="{00000000-0008-0000-29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070666" y="2281766"/>
          <a:ext cx="1513217" cy="2261810"/>
        </a:xfrm>
        <a:prstGeom prst="rect">
          <a:avLst/>
        </a:prstGeom>
      </xdr:spPr>
    </xdr:pic>
    <xdr:clientData/>
  </xdr:twoCellAnchor>
  <xdr:oneCellAnchor>
    <xdr:from>
      <xdr:col>8</xdr:col>
      <xdr:colOff>0</xdr:colOff>
      <xdr:row>3</xdr:row>
      <xdr:rowOff>105833</xdr:rowOff>
    </xdr:from>
    <xdr:ext cx="4548746" cy="1671227"/>
    <xdr:sp macro="" textlink="">
      <xdr:nvSpPr>
        <xdr:cNvPr id="5" name="Rectangle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C2DB8A49-CEA2-AA4C-9CBD-EAEB033B4D04}"/>
            </a:ext>
          </a:extLst>
        </xdr:cNvPr>
        <xdr:cNvSpPr/>
      </xdr:nvSpPr>
      <xdr:spPr>
        <a:xfrm>
          <a:off x="16594667" y="804333"/>
          <a:ext cx="4548746" cy="1671227"/>
        </a:xfrm>
        <a:prstGeom prst="rect">
          <a:avLst/>
        </a:prstGeom>
        <a:noFill/>
      </xdr:spPr>
      <xdr:txBody>
        <a:bodyPr wrap="none" lIns="91440" tIns="45720" rIns="91440" bIns="45720" anchor="ctr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ru-RU" sz="5400" b="1" i="0" cap="none" spc="0">
              <a:ln/>
              <a:solidFill>
                <a:srgbClr val="FFCD0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FS Albert Pro" panose="02000503040000020004" pitchFamily="2" charset="0"/>
            </a:rPr>
            <a:t>Вернуться </a:t>
          </a:r>
        </a:p>
        <a:p>
          <a:pPr algn="ctr"/>
          <a:r>
            <a:rPr lang="ru-RU" sz="5400" b="1" i="0" cap="none" spc="0">
              <a:ln/>
              <a:solidFill>
                <a:srgbClr val="FFCD0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FS Albert Pro" panose="02000503040000020004" pitchFamily="2" charset="0"/>
            </a:rPr>
            <a:t>к оглавлению</a:t>
          </a:r>
          <a:endParaRPr lang="en-US" sz="5400" b="1" i="0" cap="none" spc="0">
            <a:ln/>
            <a:solidFill>
              <a:srgbClr val="FFCD01"/>
            </a:solidFill>
            <a:effectLst>
              <a:outerShdw blurRad="50800" dist="38100" dir="5400000" algn="t" rotWithShape="0">
                <a:prstClr val="black">
                  <a:alpha val="40000"/>
                </a:prstClr>
              </a:outerShdw>
            </a:effectLst>
            <a:latin typeface="FS Albert Pro" panose="02000503040000020004" pitchFamily="2" charset="0"/>
          </a:endParaRPr>
        </a:p>
      </xdr:txBody>
    </xdr:sp>
    <xdr:clientData/>
  </xdr:one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1722120</xdr:colOff>
      <xdr:row>0</xdr:row>
      <xdr:rowOff>91440</xdr:rowOff>
    </xdr:from>
    <xdr:to>
      <xdr:col>7</xdr:col>
      <xdr:colOff>1549964</xdr:colOff>
      <xdr:row>5</xdr:row>
      <xdr:rowOff>121920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2A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2298680" y="91440"/>
          <a:ext cx="1847144" cy="1173480"/>
        </a:xfrm>
        <a:prstGeom prst="rect">
          <a:avLst/>
        </a:prstGeom>
      </xdr:spPr>
    </xdr:pic>
    <xdr:clientData/>
  </xdr:twoCellAnchor>
  <xdr:twoCellAnchor editAs="oneCell">
    <xdr:from>
      <xdr:col>4</xdr:col>
      <xdr:colOff>159172</xdr:colOff>
      <xdr:row>10</xdr:row>
      <xdr:rowOff>270933</xdr:rowOff>
    </xdr:from>
    <xdr:to>
      <xdr:col>6</xdr:col>
      <xdr:colOff>1248833</xdr:colOff>
      <xdr:row>22</xdr:row>
      <xdr:rowOff>78045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00000000-0008-0000-2A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657839" y="2768600"/>
          <a:ext cx="2698327" cy="3087945"/>
        </a:xfrm>
        <a:prstGeom prst="rect">
          <a:avLst/>
        </a:prstGeom>
      </xdr:spPr>
    </xdr:pic>
    <xdr:clientData/>
  </xdr:twoCellAnchor>
  <xdr:oneCellAnchor>
    <xdr:from>
      <xdr:col>8</xdr:col>
      <xdr:colOff>84667</xdr:colOff>
      <xdr:row>3</xdr:row>
      <xdr:rowOff>42334</xdr:rowOff>
    </xdr:from>
    <xdr:ext cx="4548746" cy="1671227"/>
    <xdr:sp macro="" textlink="">
      <xdr:nvSpPr>
        <xdr:cNvPr id="5" name="Rectangle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B02211C2-DD25-804B-9E0C-0E88806A4D27}"/>
            </a:ext>
          </a:extLst>
        </xdr:cNvPr>
        <xdr:cNvSpPr/>
      </xdr:nvSpPr>
      <xdr:spPr>
        <a:xfrm>
          <a:off x="16637000" y="740834"/>
          <a:ext cx="4548746" cy="1671227"/>
        </a:xfrm>
        <a:prstGeom prst="rect">
          <a:avLst/>
        </a:prstGeom>
        <a:noFill/>
      </xdr:spPr>
      <xdr:txBody>
        <a:bodyPr wrap="none" lIns="91440" tIns="45720" rIns="91440" bIns="45720" anchor="ctr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ru-RU" sz="5400" b="1" i="0" cap="none" spc="0">
              <a:ln/>
              <a:solidFill>
                <a:srgbClr val="FFCD0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FS Albert Pro" panose="02000503040000020004" pitchFamily="2" charset="0"/>
            </a:rPr>
            <a:t>Вернуться </a:t>
          </a:r>
        </a:p>
        <a:p>
          <a:pPr algn="ctr"/>
          <a:r>
            <a:rPr lang="ru-RU" sz="5400" b="1" i="0" cap="none" spc="0">
              <a:ln/>
              <a:solidFill>
                <a:srgbClr val="FFCD0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FS Albert Pro" panose="02000503040000020004" pitchFamily="2" charset="0"/>
            </a:rPr>
            <a:t>к оглавлению</a:t>
          </a:r>
          <a:endParaRPr lang="en-US" sz="5400" b="1" i="0" cap="none" spc="0">
            <a:ln/>
            <a:solidFill>
              <a:srgbClr val="FFCD01"/>
            </a:solidFill>
            <a:effectLst>
              <a:outerShdw blurRad="50800" dist="38100" dir="5400000" algn="t" rotWithShape="0">
                <a:prstClr val="black">
                  <a:alpha val="40000"/>
                </a:prstClr>
              </a:outerShdw>
            </a:effectLst>
            <a:latin typeface="FS Albert Pro" panose="02000503040000020004" pitchFamily="2" charset="0"/>
          </a:endParaRPr>
        </a:p>
      </xdr:txBody>
    </xdr:sp>
    <xdr:clientData/>
  </xdr:one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1722120</xdr:colOff>
      <xdr:row>0</xdr:row>
      <xdr:rowOff>91440</xdr:rowOff>
    </xdr:from>
    <xdr:to>
      <xdr:col>7</xdr:col>
      <xdr:colOff>1359464</xdr:colOff>
      <xdr:row>5</xdr:row>
      <xdr:rowOff>121920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2B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3266420" y="91440"/>
          <a:ext cx="1839524" cy="1135380"/>
        </a:xfrm>
        <a:prstGeom prst="rect">
          <a:avLst/>
        </a:prstGeom>
      </xdr:spPr>
    </xdr:pic>
    <xdr:clientData/>
  </xdr:twoCellAnchor>
  <xdr:twoCellAnchor editAs="oneCell">
    <xdr:from>
      <xdr:col>3</xdr:col>
      <xdr:colOff>1119568</xdr:colOff>
      <xdr:row>11</xdr:row>
      <xdr:rowOff>21166</xdr:rowOff>
    </xdr:from>
    <xdr:to>
      <xdr:col>6</xdr:col>
      <xdr:colOff>2027767</xdr:colOff>
      <xdr:row>27</xdr:row>
      <xdr:rowOff>69540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00000000-0008-0000-2B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898568" y="2793999"/>
          <a:ext cx="3935032" cy="4535708"/>
        </a:xfrm>
        <a:prstGeom prst="rect">
          <a:avLst/>
        </a:prstGeom>
      </xdr:spPr>
    </xdr:pic>
    <xdr:clientData/>
  </xdr:twoCellAnchor>
  <xdr:twoCellAnchor editAs="oneCell">
    <xdr:from>
      <xdr:col>7</xdr:col>
      <xdr:colOff>431800</xdr:colOff>
      <xdr:row>9</xdr:row>
      <xdr:rowOff>76200</xdr:rowOff>
    </xdr:from>
    <xdr:to>
      <xdr:col>7</xdr:col>
      <xdr:colOff>1945017</xdr:colOff>
      <xdr:row>17</xdr:row>
      <xdr:rowOff>76200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xmlns="" id="{00000000-0008-0000-2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178280" y="2171700"/>
          <a:ext cx="1513217" cy="2143760"/>
        </a:xfrm>
        <a:prstGeom prst="rect">
          <a:avLst/>
        </a:prstGeom>
      </xdr:spPr>
    </xdr:pic>
    <xdr:clientData/>
  </xdr:twoCellAnchor>
  <xdr:oneCellAnchor>
    <xdr:from>
      <xdr:col>8</xdr:col>
      <xdr:colOff>84667</xdr:colOff>
      <xdr:row>3</xdr:row>
      <xdr:rowOff>1</xdr:rowOff>
    </xdr:from>
    <xdr:ext cx="4548746" cy="1671227"/>
    <xdr:sp macro="" textlink="">
      <xdr:nvSpPr>
        <xdr:cNvPr id="6" name="Rectangle 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AD96CCD7-0C74-AA44-B72A-1E504EDFB5CF}"/>
            </a:ext>
          </a:extLst>
        </xdr:cNvPr>
        <xdr:cNvSpPr/>
      </xdr:nvSpPr>
      <xdr:spPr>
        <a:xfrm>
          <a:off x="17653000" y="698501"/>
          <a:ext cx="4548746" cy="1671227"/>
        </a:xfrm>
        <a:prstGeom prst="rect">
          <a:avLst/>
        </a:prstGeom>
        <a:noFill/>
      </xdr:spPr>
      <xdr:txBody>
        <a:bodyPr wrap="none" lIns="91440" tIns="45720" rIns="91440" bIns="45720" anchor="ctr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ru-RU" sz="5400" b="1" i="0" cap="none" spc="0">
              <a:ln/>
              <a:solidFill>
                <a:srgbClr val="FFCD0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FS Albert Pro" panose="02000503040000020004" pitchFamily="2" charset="0"/>
            </a:rPr>
            <a:t>Вернуться </a:t>
          </a:r>
        </a:p>
        <a:p>
          <a:pPr algn="ctr"/>
          <a:r>
            <a:rPr lang="ru-RU" sz="5400" b="1" i="0" cap="none" spc="0">
              <a:ln/>
              <a:solidFill>
                <a:srgbClr val="FFCD0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FS Albert Pro" panose="02000503040000020004" pitchFamily="2" charset="0"/>
            </a:rPr>
            <a:t>к оглавлению</a:t>
          </a:r>
          <a:endParaRPr lang="en-US" sz="5400" b="1" i="0" cap="none" spc="0">
            <a:ln/>
            <a:solidFill>
              <a:srgbClr val="FFCD01"/>
            </a:solidFill>
            <a:effectLst>
              <a:outerShdw blurRad="50800" dist="38100" dir="5400000" algn="t" rotWithShape="0">
                <a:prstClr val="black">
                  <a:alpha val="40000"/>
                </a:prstClr>
              </a:outerShdw>
            </a:effectLst>
            <a:latin typeface="FS Albert Pro" panose="02000503040000020004" pitchFamily="2" charset="0"/>
          </a:endParaRPr>
        </a:p>
      </xdr:txBody>
    </xdr:sp>
    <xdr:clientData/>
  </xdr:one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109220</xdr:colOff>
      <xdr:row>0</xdr:row>
      <xdr:rowOff>129540</xdr:rowOff>
    </xdr:from>
    <xdr:to>
      <xdr:col>7</xdr:col>
      <xdr:colOff>1956364</xdr:colOff>
      <xdr:row>5</xdr:row>
      <xdr:rowOff>160020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2C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3266420" y="129540"/>
          <a:ext cx="1847144" cy="1109980"/>
        </a:xfrm>
        <a:prstGeom prst="rect">
          <a:avLst/>
        </a:prstGeom>
      </xdr:spPr>
    </xdr:pic>
    <xdr:clientData/>
  </xdr:twoCellAnchor>
  <xdr:twoCellAnchor editAs="oneCell">
    <xdr:from>
      <xdr:col>4</xdr:col>
      <xdr:colOff>232833</xdr:colOff>
      <xdr:row>10</xdr:row>
      <xdr:rowOff>160082</xdr:rowOff>
    </xdr:from>
    <xdr:to>
      <xdr:col>6</xdr:col>
      <xdr:colOff>1909499</xdr:colOff>
      <xdr:row>23</xdr:row>
      <xdr:rowOff>148167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00000000-0008-0000-2C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1027833" y="2700082"/>
          <a:ext cx="3285333" cy="3544085"/>
        </a:xfrm>
        <a:prstGeom prst="rect">
          <a:avLst/>
        </a:prstGeom>
      </xdr:spPr>
    </xdr:pic>
    <xdr:clientData/>
  </xdr:twoCellAnchor>
  <xdr:oneCellAnchor>
    <xdr:from>
      <xdr:col>8</xdr:col>
      <xdr:colOff>127000</xdr:colOff>
      <xdr:row>3</xdr:row>
      <xdr:rowOff>63499</xdr:rowOff>
    </xdr:from>
    <xdr:ext cx="4548746" cy="1671227"/>
    <xdr:sp macro="" textlink="">
      <xdr:nvSpPr>
        <xdr:cNvPr id="4" name="Rectangle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90CFE6E1-0A19-0147-BA0C-6DC4A47D8F54}"/>
            </a:ext>
          </a:extLst>
        </xdr:cNvPr>
        <xdr:cNvSpPr/>
      </xdr:nvSpPr>
      <xdr:spPr>
        <a:xfrm>
          <a:off x="16975667" y="761999"/>
          <a:ext cx="4548746" cy="1671227"/>
        </a:xfrm>
        <a:prstGeom prst="rect">
          <a:avLst/>
        </a:prstGeom>
        <a:noFill/>
      </xdr:spPr>
      <xdr:txBody>
        <a:bodyPr wrap="none" lIns="91440" tIns="45720" rIns="91440" bIns="45720" anchor="ctr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ru-RU" sz="5400" b="1" i="0" cap="none" spc="0">
              <a:ln/>
              <a:solidFill>
                <a:srgbClr val="FFCD0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FS Albert Pro" panose="02000503040000020004" pitchFamily="2" charset="0"/>
            </a:rPr>
            <a:t>Вернуться </a:t>
          </a:r>
        </a:p>
        <a:p>
          <a:pPr algn="ctr"/>
          <a:r>
            <a:rPr lang="ru-RU" sz="5400" b="1" i="0" cap="none" spc="0">
              <a:ln/>
              <a:solidFill>
                <a:srgbClr val="FFCD0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FS Albert Pro" panose="02000503040000020004" pitchFamily="2" charset="0"/>
            </a:rPr>
            <a:t>к оглавлению</a:t>
          </a:r>
          <a:endParaRPr lang="en-US" sz="5400" b="1" i="0" cap="none" spc="0">
            <a:ln/>
            <a:solidFill>
              <a:srgbClr val="FFCD01"/>
            </a:solidFill>
            <a:effectLst>
              <a:outerShdw blurRad="50800" dist="38100" dir="5400000" algn="t" rotWithShape="0">
                <a:prstClr val="black">
                  <a:alpha val="40000"/>
                </a:prstClr>
              </a:outerShdw>
            </a:effectLst>
            <a:latin typeface="FS Albert Pro" panose="02000503040000020004" pitchFamily="2" charset="0"/>
          </a:endParaRPr>
        </a:p>
      </xdr:txBody>
    </xdr:sp>
    <xdr:clientData/>
  </xdr:one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350520</xdr:colOff>
      <xdr:row>0</xdr:row>
      <xdr:rowOff>91440</xdr:rowOff>
    </xdr:from>
    <xdr:to>
      <xdr:col>7</xdr:col>
      <xdr:colOff>2197664</xdr:colOff>
      <xdr:row>5</xdr:row>
      <xdr:rowOff>121920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2D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3914120" y="91440"/>
          <a:ext cx="1847144" cy="1135380"/>
        </a:xfrm>
        <a:prstGeom prst="rect">
          <a:avLst/>
        </a:prstGeom>
      </xdr:spPr>
    </xdr:pic>
    <xdr:clientData/>
  </xdr:twoCellAnchor>
  <xdr:twoCellAnchor editAs="oneCell">
    <xdr:from>
      <xdr:col>3</xdr:col>
      <xdr:colOff>1731433</xdr:colOff>
      <xdr:row>9</xdr:row>
      <xdr:rowOff>261683</xdr:rowOff>
    </xdr:from>
    <xdr:to>
      <xdr:col>7</xdr:col>
      <xdr:colOff>507999</xdr:colOff>
      <xdr:row>28</xdr:row>
      <xdr:rowOff>121115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00000000-0008-0000-2D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1531600" y="2526516"/>
          <a:ext cx="4745566" cy="5193432"/>
        </a:xfrm>
        <a:prstGeom prst="rect">
          <a:avLst/>
        </a:prstGeom>
      </xdr:spPr>
    </xdr:pic>
    <xdr:clientData/>
  </xdr:twoCellAnchor>
  <xdr:twoCellAnchor editAs="oneCell">
    <xdr:from>
      <xdr:col>7</xdr:col>
      <xdr:colOff>897467</xdr:colOff>
      <xdr:row>9</xdr:row>
      <xdr:rowOff>42334</xdr:rowOff>
    </xdr:from>
    <xdr:to>
      <xdr:col>7</xdr:col>
      <xdr:colOff>2410684</xdr:colOff>
      <xdr:row>17</xdr:row>
      <xdr:rowOff>42334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xmlns="" id="{00000000-0008-0000-2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6666634" y="2307167"/>
          <a:ext cx="1513217" cy="2264834"/>
        </a:xfrm>
        <a:prstGeom prst="rect">
          <a:avLst/>
        </a:prstGeom>
      </xdr:spPr>
    </xdr:pic>
    <xdr:clientData/>
  </xdr:twoCellAnchor>
  <xdr:oneCellAnchor>
    <xdr:from>
      <xdr:col>8</xdr:col>
      <xdr:colOff>105834</xdr:colOff>
      <xdr:row>3</xdr:row>
      <xdr:rowOff>42334</xdr:rowOff>
    </xdr:from>
    <xdr:ext cx="4548746" cy="1671227"/>
    <xdr:sp macro="" textlink="">
      <xdr:nvSpPr>
        <xdr:cNvPr id="6" name="Rectangle 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C67FF9BE-167B-4844-9F64-D7F7977A5352}"/>
            </a:ext>
          </a:extLst>
        </xdr:cNvPr>
        <xdr:cNvSpPr/>
      </xdr:nvSpPr>
      <xdr:spPr>
        <a:xfrm>
          <a:off x="17674167" y="740834"/>
          <a:ext cx="4548746" cy="1671227"/>
        </a:xfrm>
        <a:prstGeom prst="rect">
          <a:avLst/>
        </a:prstGeom>
        <a:noFill/>
      </xdr:spPr>
      <xdr:txBody>
        <a:bodyPr wrap="none" lIns="91440" tIns="45720" rIns="91440" bIns="45720" anchor="ctr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ru-RU" sz="5400" b="1" i="0" cap="none" spc="0">
              <a:ln/>
              <a:solidFill>
                <a:srgbClr val="FFCD0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FS Albert Pro" panose="02000503040000020004" pitchFamily="2" charset="0"/>
            </a:rPr>
            <a:t>Вернуться </a:t>
          </a:r>
        </a:p>
        <a:p>
          <a:pPr algn="ctr"/>
          <a:r>
            <a:rPr lang="ru-RU" sz="5400" b="1" i="0" cap="none" spc="0">
              <a:ln/>
              <a:solidFill>
                <a:srgbClr val="FFCD0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FS Albert Pro" panose="02000503040000020004" pitchFamily="2" charset="0"/>
            </a:rPr>
            <a:t>к оглавлению</a:t>
          </a:r>
          <a:endParaRPr lang="en-US" sz="5400" b="1" i="0" cap="none" spc="0">
            <a:ln/>
            <a:solidFill>
              <a:srgbClr val="FFCD01"/>
            </a:solidFill>
            <a:effectLst>
              <a:outerShdw blurRad="50800" dist="38100" dir="5400000" algn="t" rotWithShape="0">
                <a:prstClr val="black">
                  <a:alpha val="40000"/>
                </a:prstClr>
              </a:outerShdw>
            </a:effectLst>
            <a:latin typeface="FS Albert Pro" panose="02000503040000020004" pitchFamily="2" charset="0"/>
          </a:endParaRPr>
        </a:p>
      </xdr:txBody>
    </xdr:sp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508869</xdr:colOff>
      <xdr:row>10</xdr:row>
      <xdr:rowOff>105832</xdr:rowOff>
    </xdr:from>
    <xdr:to>
      <xdr:col>7</xdr:col>
      <xdr:colOff>2017606</xdr:colOff>
      <xdr:row>27</xdr:row>
      <xdr:rowOff>1197845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552702" y="2666999"/>
          <a:ext cx="3921737" cy="5685179"/>
        </a:xfrm>
        <a:prstGeom prst="rect">
          <a:avLst/>
        </a:prstGeom>
      </xdr:spPr>
    </xdr:pic>
    <xdr:clientData/>
  </xdr:twoCellAnchor>
  <xdr:twoCellAnchor editAs="oneCell">
    <xdr:from>
      <xdr:col>7</xdr:col>
      <xdr:colOff>320040</xdr:colOff>
      <xdr:row>0</xdr:row>
      <xdr:rowOff>106680</xdr:rowOff>
    </xdr:from>
    <xdr:to>
      <xdr:col>7</xdr:col>
      <xdr:colOff>2167184</xdr:colOff>
      <xdr:row>5</xdr:row>
      <xdr:rowOff>137160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00000000-0008-0000-03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3335000" y="106680"/>
          <a:ext cx="1847144" cy="1173480"/>
        </a:xfrm>
        <a:prstGeom prst="rect">
          <a:avLst/>
        </a:prstGeom>
      </xdr:spPr>
    </xdr:pic>
    <xdr:clientData/>
  </xdr:twoCellAnchor>
  <xdr:twoCellAnchor editAs="oneCell">
    <xdr:from>
      <xdr:col>3</xdr:col>
      <xdr:colOff>182881</xdr:colOff>
      <xdr:row>10</xdr:row>
      <xdr:rowOff>127000</xdr:rowOff>
    </xdr:from>
    <xdr:to>
      <xdr:col>6</xdr:col>
      <xdr:colOff>755063</xdr:colOff>
      <xdr:row>23</xdr:row>
      <xdr:rowOff>203200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xmlns="" id="{00000000-0008-0000-03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628381" y="2688167"/>
          <a:ext cx="4170515" cy="3653366"/>
        </a:xfrm>
        <a:prstGeom prst="rect">
          <a:avLst/>
        </a:prstGeom>
      </xdr:spPr>
    </xdr:pic>
    <xdr:clientData/>
  </xdr:twoCellAnchor>
  <xdr:oneCellAnchor>
    <xdr:from>
      <xdr:col>8</xdr:col>
      <xdr:colOff>169334</xdr:colOff>
      <xdr:row>2</xdr:row>
      <xdr:rowOff>169333</xdr:rowOff>
    </xdr:from>
    <xdr:ext cx="4548746" cy="1671227"/>
    <xdr:sp macro="" textlink="">
      <xdr:nvSpPr>
        <xdr:cNvPr id="7" name="Rectangle 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EAF8E934-733E-8D44-88BE-D2123CD28F6B}"/>
            </a:ext>
          </a:extLst>
        </xdr:cNvPr>
        <xdr:cNvSpPr/>
      </xdr:nvSpPr>
      <xdr:spPr>
        <a:xfrm>
          <a:off x="17081501" y="635000"/>
          <a:ext cx="4548746" cy="1671227"/>
        </a:xfrm>
        <a:prstGeom prst="rect">
          <a:avLst/>
        </a:prstGeom>
        <a:noFill/>
      </xdr:spPr>
      <xdr:txBody>
        <a:bodyPr wrap="none" lIns="91440" tIns="45720" rIns="91440" bIns="45720" anchor="ctr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ru-RU" sz="5400" b="1" i="0" cap="none" spc="0">
              <a:ln/>
              <a:solidFill>
                <a:srgbClr val="FFCD0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FS Albert Pro" panose="02000503040000020004" pitchFamily="2" charset="0"/>
            </a:rPr>
            <a:t>Вернуться </a:t>
          </a:r>
        </a:p>
        <a:p>
          <a:pPr algn="ctr"/>
          <a:r>
            <a:rPr lang="ru-RU" sz="5400" b="1" i="0" cap="none" spc="0">
              <a:ln/>
              <a:solidFill>
                <a:srgbClr val="FFCD0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FS Albert Pro" panose="02000503040000020004" pitchFamily="2" charset="0"/>
            </a:rPr>
            <a:t>к оглавлению</a:t>
          </a:r>
          <a:endParaRPr lang="en-US" sz="5400" b="1" i="0" cap="none" spc="0">
            <a:ln/>
            <a:solidFill>
              <a:srgbClr val="FFCD01"/>
            </a:solidFill>
            <a:effectLst>
              <a:outerShdw blurRad="50800" dist="38100" dir="5400000" algn="t" rotWithShape="0">
                <a:prstClr val="black">
                  <a:alpha val="40000"/>
                </a:prstClr>
              </a:outerShdw>
            </a:effectLst>
            <a:latin typeface="FS Albert Pro" panose="02000503040000020004" pitchFamily="2" charset="0"/>
          </a:endParaRPr>
        </a:p>
      </xdr:txBody>
    </xdr:sp>
    <xdr:clientData/>
  </xdr:one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63500</xdr:colOff>
      <xdr:row>0</xdr:row>
      <xdr:rowOff>38100</xdr:rowOff>
    </xdr:from>
    <xdr:to>
      <xdr:col>7</xdr:col>
      <xdr:colOff>1910644</xdr:colOff>
      <xdr:row>5</xdr:row>
      <xdr:rowOff>68580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2E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3081000" y="38100"/>
          <a:ext cx="1847144" cy="1109980"/>
        </a:xfrm>
        <a:prstGeom prst="rect">
          <a:avLst/>
        </a:prstGeom>
      </xdr:spPr>
    </xdr:pic>
    <xdr:clientData/>
  </xdr:twoCellAnchor>
  <xdr:twoCellAnchor editAs="oneCell">
    <xdr:from>
      <xdr:col>3</xdr:col>
      <xdr:colOff>1672166</xdr:colOff>
      <xdr:row>9</xdr:row>
      <xdr:rowOff>172020</xdr:rowOff>
    </xdr:from>
    <xdr:to>
      <xdr:col>7</xdr:col>
      <xdr:colOff>129539</xdr:colOff>
      <xdr:row>24</xdr:row>
      <xdr:rowOff>132151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00000000-0008-0000-2E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604499" y="2436853"/>
          <a:ext cx="3981873" cy="4024131"/>
        </a:xfrm>
        <a:prstGeom prst="rect">
          <a:avLst/>
        </a:prstGeom>
      </xdr:spPr>
    </xdr:pic>
    <xdr:clientData/>
  </xdr:twoCellAnchor>
  <xdr:oneCellAnchor>
    <xdr:from>
      <xdr:col>8</xdr:col>
      <xdr:colOff>84666</xdr:colOff>
      <xdr:row>3</xdr:row>
      <xdr:rowOff>21167</xdr:rowOff>
    </xdr:from>
    <xdr:ext cx="4548746" cy="1671227"/>
    <xdr:sp macro="" textlink="">
      <xdr:nvSpPr>
        <xdr:cNvPr id="4" name="Rectangle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BE5C1D2-9241-A540-9669-43C661CB8DCE}"/>
            </a:ext>
          </a:extLst>
        </xdr:cNvPr>
        <xdr:cNvSpPr/>
      </xdr:nvSpPr>
      <xdr:spPr>
        <a:xfrm>
          <a:off x="16763999" y="719667"/>
          <a:ext cx="4548746" cy="1671227"/>
        </a:xfrm>
        <a:prstGeom prst="rect">
          <a:avLst/>
        </a:prstGeom>
        <a:noFill/>
      </xdr:spPr>
      <xdr:txBody>
        <a:bodyPr wrap="none" lIns="91440" tIns="45720" rIns="91440" bIns="45720" anchor="ctr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ru-RU" sz="5400" b="1" i="0" cap="none" spc="0">
              <a:ln/>
              <a:solidFill>
                <a:srgbClr val="FFCD0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FS Albert Pro" panose="02000503040000020004" pitchFamily="2" charset="0"/>
            </a:rPr>
            <a:t>Вернуться </a:t>
          </a:r>
        </a:p>
        <a:p>
          <a:pPr algn="ctr"/>
          <a:r>
            <a:rPr lang="ru-RU" sz="5400" b="1" i="0" cap="none" spc="0">
              <a:ln/>
              <a:solidFill>
                <a:srgbClr val="FFCD0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FS Albert Pro" panose="02000503040000020004" pitchFamily="2" charset="0"/>
            </a:rPr>
            <a:t>к оглавлению</a:t>
          </a:r>
          <a:endParaRPr lang="en-US" sz="5400" b="1" i="0" cap="none" spc="0">
            <a:ln/>
            <a:solidFill>
              <a:srgbClr val="FFCD01"/>
            </a:solidFill>
            <a:effectLst>
              <a:outerShdw blurRad="50800" dist="38100" dir="5400000" algn="t" rotWithShape="0">
                <a:prstClr val="black">
                  <a:alpha val="40000"/>
                </a:prstClr>
              </a:outerShdw>
            </a:effectLst>
            <a:latin typeface="FS Albert Pro" panose="02000503040000020004" pitchFamily="2" charset="0"/>
          </a:endParaRPr>
        </a:p>
      </xdr:txBody>
    </xdr:sp>
    <xdr:clientData/>
  </xdr:one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152400</xdr:colOff>
      <xdr:row>0</xdr:row>
      <xdr:rowOff>63500</xdr:rowOff>
    </xdr:from>
    <xdr:to>
      <xdr:col>7</xdr:col>
      <xdr:colOff>1999544</xdr:colOff>
      <xdr:row>5</xdr:row>
      <xdr:rowOff>93980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2F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2788900" y="63500"/>
          <a:ext cx="1847144" cy="1109980"/>
        </a:xfrm>
        <a:prstGeom prst="rect">
          <a:avLst/>
        </a:prstGeom>
      </xdr:spPr>
    </xdr:pic>
    <xdr:clientData/>
  </xdr:twoCellAnchor>
  <xdr:twoCellAnchor editAs="oneCell">
    <xdr:from>
      <xdr:col>3</xdr:col>
      <xdr:colOff>862023</xdr:colOff>
      <xdr:row>10</xdr:row>
      <xdr:rowOff>232833</xdr:rowOff>
    </xdr:from>
    <xdr:to>
      <xdr:col>6</xdr:col>
      <xdr:colOff>2116668</xdr:colOff>
      <xdr:row>25</xdr:row>
      <xdr:rowOff>2182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00000000-0008-0000-2F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683356" y="2772833"/>
          <a:ext cx="4112145" cy="4087349"/>
        </a:xfrm>
        <a:prstGeom prst="rect">
          <a:avLst/>
        </a:prstGeom>
      </xdr:spPr>
    </xdr:pic>
    <xdr:clientData/>
  </xdr:twoCellAnchor>
  <xdr:twoCellAnchor editAs="oneCell">
    <xdr:from>
      <xdr:col>7</xdr:col>
      <xdr:colOff>431800</xdr:colOff>
      <xdr:row>9</xdr:row>
      <xdr:rowOff>76200</xdr:rowOff>
    </xdr:from>
    <xdr:to>
      <xdr:col>7</xdr:col>
      <xdr:colOff>1945017</xdr:colOff>
      <xdr:row>17</xdr:row>
      <xdr:rowOff>76200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xmlns="" id="{00000000-0008-0000-2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068300" y="2184400"/>
          <a:ext cx="1513217" cy="2108200"/>
        </a:xfrm>
        <a:prstGeom prst="rect">
          <a:avLst/>
        </a:prstGeom>
      </xdr:spPr>
    </xdr:pic>
    <xdr:clientData/>
  </xdr:twoCellAnchor>
  <xdr:oneCellAnchor>
    <xdr:from>
      <xdr:col>8</xdr:col>
      <xdr:colOff>105833</xdr:colOff>
      <xdr:row>3</xdr:row>
      <xdr:rowOff>42334</xdr:rowOff>
    </xdr:from>
    <xdr:ext cx="4548746" cy="1671227"/>
    <xdr:sp macro="" textlink="">
      <xdr:nvSpPr>
        <xdr:cNvPr id="5" name="Rectangle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6D11DD71-FA8C-8D40-A195-BC3DEDF248AF}"/>
            </a:ext>
          </a:extLst>
        </xdr:cNvPr>
        <xdr:cNvSpPr/>
      </xdr:nvSpPr>
      <xdr:spPr>
        <a:xfrm>
          <a:off x="16383000" y="740834"/>
          <a:ext cx="4548746" cy="1671227"/>
        </a:xfrm>
        <a:prstGeom prst="rect">
          <a:avLst/>
        </a:prstGeom>
        <a:noFill/>
      </xdr:spPr>
      <xdr:txBody>
        <a:bodyPr wrap="none" lIns="91440" tIns="45720" rIns="91440" bIns="45720" anchor="ctr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ru-RU" sz="5400" b="1" i="0" cap="none" spc="0">
              <a:ln/>
              <a:solidFill>
                <a:srgbClr val="FFCD0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FS Albert Pro" panose="02000503040000020004" pitchFamily="2" charset="0"/>
            </a:rPr>
            <a:t>Вернуться </a:t>
          </a:r>
        </a:p>
        <a:p>
          <a:pPr algn="ctr"/>
          <a:r>
            <a:rPr lang="ru-RU" sz="5400" b="1" i="0" cap="none" spc="0">
              <a:ln/>
              <a:solidFill>
                <a:srgbClr val="FFCD0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FS Albert Pro" panose="02000503040000020004" pitchFamily="2" charset="0"/>
            </a:rPr>
            <a:t>к оглавлению</a:t>
          </a:r>
          <a:endParaRPr lang="en-US" sz="5400" b="1" i="0" cap="none" spc="0">
            <a:ln/>
            <a:solidFill>
              <a:srgbClr val="FFCD01"/>
            </a:solidFill>
            <a:effectLst>
              <a:outerShdw blurRad="50800" dist="38100" dir="5400000" algn="t" rotWithShape="0">
                <a:prstClr val="black">
                  <a:alpha val="40000"/>
                </a:prstClr>
              </a:outerShdw>
            </a:effectLst>
            <a:latin typeface="FS Albert Pro" panose="02000503040000020004" pitchFamily="2" charset="0"/>
          </a:endParaRPr>
        </a:p>
      </xdr:txBody>
    </xdr:sp>
    <xdr:clientData/>
  </xdr:one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60960</xdr:colOff>
      <xdr:row>0</xdr:row>
      <xdr:rowOff>114300</xdr:rowOff>
    </xdr:from>
    <xdr:to>
      <xdr:col>7</xdr:col>
      <xdr:colOff>1908104</xdr:colOff>
      <xdr:row>5</xdr:row>
      <xdr:rowOff>208280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3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2989560" y="114300"/>
          <a:ext cx="1847144" cy="1173480"/>
        </a:xfrm>
        <a:prstGeom prst="rect">
          <a:avLst/>
        </a:prstGeom>
      </xdr:spPr>
    </xdr:pic>
    <xdr:clientData/>
  </xdr:twoCellAnchor>
  <xdr:twoCellAnchor editAs="oneCell">
    <xdr:from>
      <xdr:col>4</xdr:col>
      <xdr:colOff>147320</xdr:colOff>
      <xdr:row>9</xdr:row>
      <xdr:rowOff>215055</xdr:rowOff>
    </xdr:from>
    <xdr:to>
      <xdr:col>7</xdr:col>
      <xdr:colOff>42333</xdr:colOff>
      <xdr:row>24</xdr:row>
      <xdr:rowOff>46837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00000000-0008-0000-30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688320" y="2479888"/>
          <a:ext cx="3726180" cy="3874616"/>
        </a:xfrm>
        <a:prstGeom prst="rect">
          <a:avLst/>
        </a:prstGeom>
      </xdr:spPr>
    </xdr:pic>
    <xdr:clientData/>
  </xdr:twoCellAnchor>
  <xdr:oneCellAnchor>
    <xdr:from>
      <xdr:col>8</xdr:col>
      <xdr:colOff>105833</xdr:colOff>
      <xdr:row>3</xdr:row>
      <xdr:rowOff>21167</xdr:rowOff>
    </xdr:from>
    <xdr:ext cx="4548746" cy="1671227"/>
    <xdr:sp macro="" textlink="">
      <xdr:nvSpPr>
        <xdr:cNvPr id="4" name="Rectangle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A39BF20B-9AD0-6E4D-8461-1A8C4953ABD0}"/>
            </a:ext>
          </a:extLst>
        </xdr:cNvPr>
        <xdr:cNvSpPr/>
      </xdr:nvSpPr>
      <xdr:spPr>
        <a:xfrm>
          <a:off x="16700500" y="719667"/>
          <a:ext cx="4548746" cy="1671227"/>
        </a:xfrm>
        <a:prstGeom prst="rect">
          <a:avLst/>
        </a:prstGeom>
        <a:noFill/>
      </xdr:spPr>
      <xdr:txBody>
        <a:bodyPr wrap="none" lIns="91440" tIns="45720" rIns="91440" bIns="45720" anchor="ctr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ru-RU" sz="5400" b="1" i="0" cap="none" spc="0">
              <a:ln/>
              <a:solidFill>
                <a:srgbClr val="FFCD0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FS Albert Pro" panose="02000503040000020004" pitchFamily="2" charset="0"/>
            </a:rPr>
            <a:t>Вернуться </a:t>
          </a:r>
        </a:p>
        <a:p>
          <a:pPr algn="ctr"/>
          <a:r>
            <a:rPr lang="ru-RU" sz="5400" b="1" i="0" cap="none" spc="0">
              <a:ln/>
              <a:solidFill>
                <a:srgbClr val="FFCD0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FS Albert Pro" panose="02000503040000020004" pitchFamily="2" charset="0"/>
            </a:rPr>
            <a:t>к оглавлению</a:t>
          </a:r>
          <a:endParaRPr lang="en-US" sz="5400" b="1" i="0" cap="none" spc="0">
            <a:ln/>
            <a:solidFill>
              <a:srgbClr val="FFCD01"/>
            </a:solidFill>
            <a:effectLst>
              <a:outerShdw blurRad="50800" dist="38100" dir="5400000" algn="t" rotWithShape="0">
                <a:prstClr val="black">
                  <a:alpha val="40000"/>
                </a:prstClr>
              </a:outerShdw>
            </a:effectLst>
            <a:latin typeface="FS Albert Pro" panose="02000503040000020004" pitchFamily="2" charset="0"/>
          </a:endParaRPr>
        </a:p>
      </xdr:txBody>
    </xdr:sp>
    <xdr:clientData/>
  </xdr:one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132080</xdr:colOff>
      <xdr:row>0</xdr:row>
      <xdr:rowOff>76200</xdr:rowOff>
    </xdr:from>
    <xdr:to>
      <xdr:col>7</xdr:col>
      <xdr:colOff>1979224</xdr:colOff>
      <xdr:row>5</xdr:row>
      <xdr:rowOff>170180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31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2616180" y="76200"/>
          <a:ext cx="1847144" cy="1173480"/>
        </a:xfrm>
        <a:prstGeom prst="rect">
          <a:avLst/>
        </a:prstGeom>
      </xdr:spPr>
    </xdr:pic>
    <xdr:clientData/>
  </xdr:twoCellAnchor>
  <xdr:twoCellAnchor editAs="oneCell">
    <xdr:from>
      <xdr:col>4</xdr:col>
      <xdr:colOff>186267</xdr:colOff>
      <xdr:row>10</xdr:row>
      <xdr:rowOff>156102</xdr:rowOff>
    </xdr:from>
    <xdr:to>
      <xdr:col>6</xdr:col>
      <xdr:colOff>1735667</xdr:colOff>
      <xdr:row>24</xdr:row>
      <xdr:rowOff>112183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00000000-0008-0000-31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261600" y="2696102"/>
          <a:ext cx="3158067" cy="3744914"/>
        </a:xfrm>
        <a:prstGeom prst="rect">
          <a:avLst/>
        </a:prstGeom>
      </xdr:spPr>
    </xdr:pic>
    <xdr:clientData/>
  </xdr:twoCellAnchor>
  <xdr:oneCellAnchor>
    <xdr:from>
      <xdr:col>8</xdr:col>
      <xdr:colOff>148167</xdr:colOff>
      <xdr:row>3</xdr:row>
      <xdr:rowOff>1</xdr:rowOff>
    </xdr:from>
    <xdr:ext cx="4548746" cy="1671227"/>
    <xdr:sp macro="" textlink="">
      <xdr:nvSpPr>
        <xdr:cNvPr id="4" name="Rectangle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C3002188-54D3-9643-946F-D115BE54C6B9}"/>
            </a:ext>
          </a:extLst>
        </xdr:cNvPr>
        <xdr:cNvSpPr/>
      </xdr:nvSpPr>
      <xdr:spPr>
        <a:xfrm>
          <a:off x="16319500" y="698501"/>
          <a:ext cx="4548746" cy="1671227"/>
        </a:xfrm>
        <a:prstGeom prst="rect">
          <a:avLst/>
        </a:prstGeom>
        <a:noFill/>
      </xdr:spPr>
      <xdr:txBody>
        <a:bodyPr wrap="none" lIns="91440" tIns="45720" rIns="91440" bIns="45720" anchor="ctr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ru-RU" sz="5400" b="1" i="0" cap="none" spc="0">
              <a:ln/>
              <a:solidFill>
                <a:srgbClr val="FFCD0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FS Albert Pro" panose="02000503040000020004" pitchFamily="2" charset="0"/>
            </a:rPr>
            <a:t>Вернуться </a:t>
          </a:r>
        </a:p>
        <a:p>
          <a:pPr algn="ctr"/>
          <a:r>
            <a:rPr lang="ru-RU" sz="5400" b="1" i="0" cap="none" spc="0">
              <a:ln/>
              <a:solidFill>
                <a:srgbClr val="FFCD0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FS Albert Pro" panose="02000503040000020004" pitchFamily="2" charset="0"/>
            </a:rPr>
            <a:t>к оглавлению</a:t>
          </a:r>
          <a:endParaRPr lang="en-US" sz="5400" b="1" i="0" cap="none" spc="0">
            <a:ln/>
            <a:solidFill>
              <a:srgbClr val="FFCD01"/>
            </a:solidFill>
            <a:effectLst>
              <a:outerShdw blurRad="50800" dist="38100" dir="5400000" algn="t" rotWithShape="0">
                <a:prstClr val="black">
                  <a:alpha val="40000"/>
                </a:prstClr>
              </a:outerShdw>
            </a:effectLst>
            <a:latin typeface="FS Albert Pro" panose="02000503040000020004" pitchFamily="2" charset="0"/>
          </a:endParaRPr>
        </a:p>
      </xdr:txBody>
    </xdr:sp>
    <xdr:clientData/>
  </xdr:one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360680</xdr:colOff>
      <xdr:row>0</xdr:row>
      <xdr:rowOff>63500</xdr:rowOff>
    </xdr:from>
    <xdr:to>
      <xdr:col>7</xdr:col>
      <xdr:colOff>2207824</xdr:colOff>
      <xdr:row>5</xdr:row>
      <xdr:rowOff>157480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3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2666980" y="63500"/>
          <a:ext cx="1847144" cy="1198880"/>
        </a:xfrm>
        <a:prstGeom prst="rect">
          <a:avLst/>
        </a:prstGeom>
      </xdr:spPr>
    </xdr:pic>
    <xdr:clientData/>
  </xdr:twoCellAnchor>
  <xdr:twoCellAnchor editAs="oneCell">
    <xdr:from>
      <xdr:col>4</xdr:col>
      <xdr:colOff>304800</xdr:colOff>
      <xdr:row>10</xdr:row>
      <xdr:rowOff>254001</xdr:rowOff>
    </xdr:from>
    <xdr:to>
      <xdr:col>6</xdr:col>
      <xdr:colOff>1894600</xdr:colOff>
      <xdr:row>24</xdr:row>
      <xdr:rowOff>127001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00000000-0008-0000-32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1353800" y="2794001"/>
          <a:ext cx="3198467" cy="3746500"/>
        </a:xfrm>
        <a:prstGeom prst="rect">
          <a:avLst/>
        </a:prstGeom>
      </xdr:spPr>
    </xdr:pic>
    <xdr:clientData/>
  </xdr:twoCellAnchor>
  <xdr:twoCellAnchor editAs="oneCell">
    <xdr:from>
      <xdr:col>7</xdr:col>
      <xdr:colOff>660400</xdr:colOff>
      <xdr:row>9</xdr:row>
      <xdr:rowOff>114300</xdr:rowOff>
    </xdr:from>
    <xdr:to>
      <xdr:col>7</xdr:col>
      <xdr:colOff>2173617</xdr:colOff>
      <xdr:row>17</xdr:row>
      <xdr:rowOff>93134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xmlns="" id="{00000000-0008-0000-3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966700" y="2240280"/>
          <a:ext cx="1513217" cy="2143760"/>
        </a:xfrm>
        <a:prstGeom prst="rect">
          <a:avLst/>
        </a:prstGeom>
      </xdr:spPr>
    </xdr:pic>
    <xdr:clientData/>
  </xdr:twoCellAnchor>
  <xdr:oneCellAnchor>
    <xdr:from>
      <xdr:col>8</xdr:col>
      <xdr:colOff>0</xdr:colOff>
      <xdr:row>3</xdr:row>
      <xdr:rowOff>0</xdr:rowOff>
    </xdr:from>
    <xdr:ext cx="4548746" cy="1671227"/>
    <xdr:sp macro="" textlink="">
      <xdr:nvSpPr>
        <xdr:cNvPr id="5" name="Rectangle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C000B755-AF6C-DC45-B410-93B306F1DCD2}"/>
            </a:ext>
          </a:extLst>
        </xdr:cNvPr>
        <xdr:cNvSpPr/>
      </xdr:nvSpPr>
      <xdr:spPr>
        <a:xfrm>
          <a:off x="16192500" y="698500"/>
          <a:ext cx="4548746" cy="1671227"/>
        </a:xfrm>
        <a:prstGeom prst="rect">
          <a:avLst/>
        </a:prstGeom>
        <a:noFill/>
      </xdr:spPr>
      <xdr:txBody>
        <a:bodyPr wrap="none" lIns="91440" tIns="45720" rIns="91440" bIns="45720" anchor="ctr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ru-RU" sz="5400" b="1" i="0" cap="none" spc="0">
              <a:ln/>
              <a:solidFill>
                <a:srgbClr val="FFCD0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FS Albert Pro" panose="02000503040000020004" pitchFamily="2" charset="0"/>
            </a:rPr>
            <a:t>Вернуться </a:t>
          </a:r>
        </a:p>
        <a:p>
          <a:pPr algn="ctr"/>
          <a:r>
            <a:rPr lang="ru-RU" sz="5400" b="1" i="0" cap="none" spc="0">
              <a:ln/>
              <a:solidFill>
                <a:srgbClr val="FFCD0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FS Albert Pro" panose="02000503040000020004" pitchFamily="2" charset="0"/>
            </a:rPr>
            <a:t>к оглавлению</a:t>
          </a:r>
          <a:endParaRPr lang="en-US" sz="5400" b="1" i="0" cap="none" spc="0">
            <a:ln/>
            <a:solidFill>
              <a:srgbClr val="FFCD01"/>
            </a:solidFill>
            <a:effectLst>
              <a:outerShdw blurRad="50800" dist="38100" dir="5400000" algn="t" rotWithShape="0">
                <a:prstClr val="black">
                  <a:alpha val="40000"/>
                </a:prstClr>
              </a:outerShdw>
            </a:effectLst>
            <a:latin typeface="FS Albert Pro" panose="02000503040000020004" pitchFamily="2" charset="0"/>
          </a:endParaRPr>
        </a:p>
      </xdr:txBody>
    </xdr:sp>
    <xdr:clientData/>
  </xdr:one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320040</xdr:colOff>
      <xdr:row>0</xdr:row>
      <xdr:rowOff>91440</xdr:rowOff>
    </xdr:from>
    <xdr:to>
      <xdr:col>7</xdr:col>
      <xdr:colOff>2167184</xdr:colOff>
      <xdr:row>5</xdr:row>
      <xdr:rowOff>106680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33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2405360" y="91440"/>
          <a:ext cx="1847144" cy="1173480"/>
        </a:xfrm>
        <a:prstGeom prst="rect">
          <a:avLst/>
        </a:prstGeom>
      </xdr:spPr>
    </xdr:pic>
    <xdr:clientData/>
  </xdr:twoCellAnchor>
  <xdr:twoCellAnchor editAs="oneCell">
    <xdr:from>
      <xdr:col>4</xdr:col>
      <xdr:colOff>338666</xdr:colOff>
      <xdr:row>10</xdr:row>
      <xdr:rowOff>-1</xdr:rowOff>
    </xdr:from>
    <xdr:to>
      <xdr:col>7</xdr:col>
      <xdr:colOff>508000</xdr:colOff>
      <xdr:row>24</xdr:row>
      <xdr:rowOff>16514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00000000-0008-0000-33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202333" y="2561166"/>
          <a:ext cx="4233334" cy="3826515"/>
        </a:xfrm>
        <a:prstGeom prst="rect">
          <a:avLst/>
        </a:prstGeom>
      </xdr:spPr>
    </xdr:pic>
    <xdr:clientData/>
  </xdr:twoCellAnchor>
  <xdr:oneCellAnchor>
    <xdr:from>
      <xdr:col>8</xdr:col>
      <xdr:colOff>148166</xdr:colOff>
      <xdr:row>3</xdr:row>
      <xdr:rowOff>21167</xdr:rowOff>
    </xdr:from>
    <xdr:ext cx="4548746" cy="1671227"/>
    <xdr:sp macro="" textlink="">
      <xdr:nvSpPr>
        <xdr:cNvPr id="4" name="Rectangle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DE62B33B-1CEF-CB40-970B-E1E89ADBCBB5}"/>
            </a:ext>
          </a:extLst>
        </xdr:cNvPr>
        <xdr:cNvSpPr/>
      </xdr:nvSpPr>
      <xdr:spPr>
        <a:xfrm>
          <a:off x="16573499" y="719667"/>
          <a:ext cx="4548746" cy="1671227"/>
        </a:xfrm>
        <a:prstGeom prst="rect">
          <a:avLst/>
        </a:prstGeom>
        <a:noFill/>
      </xdr:spPr>
      <xdr:txBody>
        <a:bodyPr wrap="none" lIns="91440" tIns="45720" rIns="91440" bIns="45720" anchor="ctr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ru-RU" sz="5400" b="1" i="0" cap="none" spc="0">
              <a:ln/>
              <a:solidFill>
                <a:srgbClr val="FFCD0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FS Albert Pro" panose="02000503040000020004" pitchFamily="2" charset="0"/>
            </a:rPr>
            <a:t>Вернуться </a:t>
          </a:r>
        </a:p>
        <a:p>
          <a:pPr algn="ctr"/>
          <a:r>
            <a:rPr lang="ru-RU" sz="5400" b="1" i="0" cap="none" spc="0">
              <a:ln/>
              <a:solidFill>
                <a:srgbClr val="FFCD0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FS Albert Pro" panose="02000503040000020004" pitchFamily="2" charset="0"/>
            </a:rPr>
            <a:t>к оглавлению</a:t>
          </a:r>
          <a:endParaRPr lang="en-US" sz="5400" b="1" i="0" cap="none" spc="0">
            <a:ln/>
            <a:solidFill>
              <a:srgbClr val="FFCD01"/>
            </a:solidFill>
            <a:effectLst>
              <a:outerShdw blurRad="50800" dist="38100" dir="5400000" algn="t" rotWithShape="0">
                <a:prstClr val="black">
                  <a:alpha val="40000"/>
                </a:prstClr>
              </a:outerShdw>
            </a:effectLst>
            <a:latin typeface="FS Albert Pro" panose="02000503040000020004" pitchFamily="2" charset="0"/>
          </a:endParaRPr>
        </a:p>
      </xdr:txBody>
    </xdr:sp>
    <xdr:clientData/>
  </xdr:one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330200</xdr:colOff>
      <xdr:row>0</xdr:row>
      <xdr:rowOff>63500</xdr:rowOff>
    </xdr:from>
    <xdr:to>
      <xdr:col>7</xdr:col>
      <xdr:colOff>2177344</xdr:colOff>
      <xdr:row>5</xdr:row>
      <xdr:rowOff>157480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xmlns="" id="{00000000-0008-0000-34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2915900" y="63500"/>
          <a:ext cx="1847144" cy="1173480"/>
        </a:xfrm>
        <a:prstGeom prst="rect">
          <a:avLst/>
        </a:prstGeom>
      </xdr:spPr>
    </xdr:pic>
    <xdr:clientData/>
  </xdr:twoCellAnchor>
  <xdr:twoCellAnchor editAs="oneCell">
    <xdr:from>
      <xdr:col>4</xdr:col>
      <xdr:colOff>430710</xdr:colOff>
      <xdr:row>9</xdr:row>
      <xdr:rowOff>221828</xdr:rowOff>
    </xdr:from>
    <xdr:to>
      <xdr:col>6</xdr:col>
      <xdr:colOff>2273863</xdr:colOff>
      <xdr:row>23</xdr:row>
      <xdr:rowOff>84667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34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1352710" y="2486661"/>
          <a:ext cx="3536486" cy="3715173"/>
        </a:xfrm>
        <a:prstGeom prst="rect">
          <a:avLst/>
        </a:prstGeom>
      </xdr:spPr>
    </xdr:pic>
    <xdr:clientData/>
  </xdr:twoCellAnchor>
  <xdr:oneCellAnchor>
    <xdr:from>
      <xdr:col>8</xdr:col>
      <xdr:colOff>105833</xdr:colOff>
      <xdr:row>3</xdr:row>
      <xdr:rowOff>63500</xdr:rowOff>
    </xdr:from>
    <xdr:ext cx="4548746" cy="1671227"/>
    <xdr:sp macro="" textlink="">
      <xdr:nvSpPr>
        <xdr:cNvPr id="5" name="Rectangle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29F38863-1E70-4444-83DD-6E525064791C}"/>
            </a:ext>
          </a:extLst>
        </xdr:cNvPr>
        <xdr:cNvSpPr/>
      </xdr:nvSpPr>
      <xdr:spPr>
        <a:xfrm>
          <a:off x="16891000" y="762000"/>
          <a:ext cx="4548746" cy="1671227"/>
        </a:xfrm>
        <a:prstGeom prst="rect">
          <a:avLst/>
        </a:prstGeom>
        <a:noFill/>
      </xdr:spPr>
      <xdr:txBody>
        <a:bodyPr wrap="none" lIns="91440" tIns="45720" rIns="91440" bIns="45720" anchor="ctr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ru-RU" sz="5400" b="1" i="0" cap="none" spc="0">
              <a:ln/>
              <a:solidFill>
                <a:srgbClr val="FFCD0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FS Albert Pro" panose="02000503040000020004" pitchFamily="2" charset="0"/>
            </a:rPr>
            <a:t>Вернуться </a:t>
          </a:r>
        </a:p>
        <a:p>
          <a:pPr algn="ctr"/>
          <a:r>
            <a:rPr lang="ru-RU" sz="5400" b="1" i="0" cap="none" spc="0">
              <a:ln/>
              <a:solidFill>
                <a:srgbClr val="FFCD0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FS Albert Pro" panose="02000503040000020004" pitchFamily="2" charset="0"/>
            </a:rPr>
            <a:t>к оглавлению</a:t>
          </a:r>
          <a:endParaRPr lang="en-US" sz="5400" b="1" i="0" cap="none" spc="0">
            <a:ln/>
            <a:solidFill>
              <a:srgbClr val="FFCD01"/>
            </a:solidFill>
            <a:effectLst>
              <a:outerShdw blurRad="50800" dist="38100" dir="5400000" algn="t" rotWithShape="0">
                <a:prstClr val="black">
                  <a:alpha val="40000"/>
                </a:prstClr>
              </a:outerShdw>
            </a:effectLst>
            <a:latin typeface="FS Albert Pro" panose="02000503040000020004" pitchFamily="2" charset="0"/>
          </a:endParaRPr>
        </a:p>
      </xdr:txBody>
    </xdr:sp>
    <xdr:clientData/>
  </xdr:one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330200</xdr:colOff>
      <xdr:row>0</xdr:row>
      <xdr:rowOff>63500</xdr:rowOff>
    </xdr:from>
    <xdr:to>
      <xdr:col>7</xdr:col>
      <xdr:colOff>2177344</xdr:colOff>
      <xdr:row>5</xdr:row>
      <xdr:rowOff>157480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C2BE2F12-25A1-C74C-8C99-0F9675D336B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5392400" y="63500"/>
          <a:ext cx="1847144" cy="1236980"/>
        </a:xfrm>
        <a:prstGeom prst="rect">
          <a:avLst/>
        </a:prstGeom>
      </xdr:spPr>
    </xdr:pic>
    <xdr:clientData/>
  </xdr:twoCellAnchor>
  <xdr:twoCellAnchor editAs="oneCell">
    <xdr:from>
      <xdr:col>4</xdr:col>
      <xdr:colOff>430710</xdr:colOff>
      <xdr:row>9</xdr:row>
      <xdr:rowOff>221828</xdr:rowOff>
    </xdr:from>
    <xdr:to>
      <xdr:col>6</xdr:col>
      <xdr:colOff>2273863</xdr:colOff>
      <xdr:row>23</xdr:row>
      <xdr:rowOff>84667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39E786EC-915E-0648-A8DF-8101B0CAD9E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1365410" y="2444328"/>
          <a:ext cx="3519553" cy="3609339"/>
        </a:xfrm>
        <a:prstGeom prst="rect">
          <a:avLst/>
        </a:prstGeom>
      </xdr:spPr>
    </xdr:pic>
    <xdr:clientData/>
  </xdr:twoCellAnchor>
  <xdr:oneCellAnchor>
    <xdr:from>
      <xdr:col>8</xdr:col>
      <xdr:colOff>105833</xdr:colOff>
      <xdr:row>3</xdr:row>
      <xdr:rowOff>63500</xdr:rowOff>
    </xdr:from>
    <xdr:ext cx="4548746" cy="1671227"/>
    <xdr:sp macro="" textlink="">
      <xdr:nvSpPr>
        <xdr:cNvPr id="4" name="Rectangle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7D44FBF6-5D95-F145-ADCC-C715139AFA85}"/>
            </a:ext>
          </a:extLst>
        </xdr:cNvPr>
        <xdr:cNvSpPr/>
      </xdr:nvSpPr>
      <xdr:spPr>
        <a:xfrm>
          <a:off x="17669933" y="749300"/>
          <a:ext cx="4548746" cy="1671227"/>
        </a:xfrm>
        <a:prstGeom prst="rect">
          <a:avLst/>
        </a:prstGeom>
        <a:noFill/>
      </xdr:spPr>
      <xdr:txBody>
        <a:bodyPr wrap="none" lIns="91440" tIns="45720" rIns="91440" bIns="45720" anchor="ctr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ru-RU" sz="5400" b="1" i="0" cap="none" spc="0">
              <a:ln/>
              <a:solidFill>
                <a:srgbClr val="FFCD0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FS Albert Pro" panose="02000503040000020004" pitchFamily="2" charset="0"/>
            </a:rPr>
            <a:t>Вернуться </a:t>
          </a:r>
        </a:p>
        <a:p>
          <a:pPr algn="ctr"/>
          <a:r>
            <a:rPr lang="ru-RU" sz="5400" b="1" i="0" cap="none" spc="0">
              <a:ln/>
              <a:solidFill>
                <a:srgbClr val="FFCD0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FS Albert Pro" panose="02000503040000020004" pitchFamily="2" charset="0"/>
            </a:rPr>
            <a:t>к оглавлению</a:t>
          </a:r>
          <a:endParaRPr lang="en-US" sz="5400" b="1" i="0" cap="none" spc="0">
            <a:ln/>
            <a:solidFill>
              <a:srgbClr val="FFCD01"/>
            </a:solidFill>
            <a:effectLst>
              <a:outerShdw blurRad="50800" dist="38100" dir="5400000" algn="t" rotWithShape="0">
                <a:prstClr val="black">
                  <a:alpha val="40000"/>
                </a:prstClr>
              </a:outerShdw>
            </a:effectLst>
            <a:latin typeface="FS Albert Pro" panose="02000503040000020004" pitchFamily="2" charset="0"/>
          </a:endParaRPr>
        </a:p>
      </xdr:txBody>
    </xdr:sp>
    <xdr:clientData/>
  </xdr:oneCellAnchor>
  <xdr:twoCellAnchor editAs="oneCell">
    <xdr:from>
      <xdr:col>7</xdr:col>
      <xdr:colOff>508000</xdr:colOff>
      <xdr:row>10</xdr:row>
      <xdr:rowOff>84667</xdr:rowOff>
    </xdr:from>
    <xdr:to>
      <xdr:col>7</xdr:col>
      <xdr:colOff>2021217</xdr:colOff>
      <xdr:row>18</xdr:row>
      <xdr:rowOff>249768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xmlns="" id="{059EB921-F14C-0E4D-A378-D64AC0F52B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578667" y="2624667"/>
          <a:ext cx="1513217" cy="2366434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1185333</xdr:colOff>
      <xdr:row>10</xdr:row>
      <xdr:rowOff>63500</xdr:rowOff>
    </xdr:from>
    <xdr:to>
      <xdr:col>7</xdr:col>
      <xdr:colOff>54186</xdr:colOff>
      <xdr:row>24</xdr:row>
      <xdr:rowOff>450991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35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9292166" y="2603500"/>
          <a:ext cx="4668520" cy="4197491"/>
        </a:xfrm>
        <a:prstGeom prst="rect">
          <a:avLst/>
        </a:prstGeom>
      </xdr:spPr>
    </xdr:pic>
    <xdr:clientData/>
  </xdr:twoCellAnchor>
  <xdr:twoCellAnchor editAs="oneCell">
    <xdr:from>
      <xdr:col>7</xdr:col>
      <xdr:colOff>320040</xdr:colOff>
      <xdr:row>0</xdr:row>
      <xdr:rowOff>76200</xdr:rowOff>
    </xdr:from>
    <xdr:to>
      <xdr:col>7</xdr:col>
      <xdr:colOff>2167184</xdr:colOff>
      <xdr:row>5</xdr:row>
      <xdr:rowOff>106680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00000000-0008-0000-35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2618720" y="76200"/>
          <a:ext cx="1847144" cy="1173480"/>
        </a:xfrm>
        <a:prstGeom prst="rect">
          <a:avLst/>
        </a:prstGeom>
      </xdr:spPr>
    </xdr:pic>
    <xdr:clientData/>
  </xdr:twoCellAnchor>
  <xdr:oneCellAnchor>
    <xdr:from>
      <xdr:col>8</xdr:col>
      <xdr:colOff>148167</xdr:colOff>
      <xdr:row>3</xdr:row>
      <xdr:rowOff>21167</xdr:rowOff>
    </xdr:from>
    <xdr:ext cx="4548746" cy="1671227"/>
    <xdr:sp macro="" textlink="">
      <xdr:nvSpPr>
        <xdr:cNvPr id="4" name="Rectangle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148F544D-7390-274B-8F1F-16BAE1440FBD}"/>
            </a:ext>
          </a:extLst>
        </xdr:cNvPr>
        <xdr:cNvSpPr/>
      </xdr:nvSpPr>
      <xdr:spPr>
        <a:xfrm>
          <a:off x="16510000" y="719667"/>
          <a:ext cx="4548746" cy="1671227"/>
        </a:xfrm>
        <a:prstGeom prst="rect">
          <a:avLst/>
        </a:prstGeom>
        <a:noFill/>
      </xdr:spPr>
      <xdr:txBody>
        <a:bodyPr wrap="none" lIns="91440" tIns="45720" rIns="91440" bIns="45720" anchor="ctr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ru-RU" sz="5400" b="1" i="0" cap="none" spc="0">
              <a:ln/>
              <a:solidFill>
                <a:srgbClr val="FFCD0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FS Albert Pro" panose="02000503040000020004" pitchFamily="2" charset="0"/>
            </a:rPr>
            <a:t>Вернуться </a:t>
          </a:r>
        </a:p>
        <a:p>
          <a:pPr algn="ctr"/>
          <a:r>
            <a:rPr lang="ru-RU" sz="5400" b="1" i="0" cap="none" spc="0">
              <a:ln/>
              <a:solidFill>
                <a:srgbClr val="FFCD0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FS Albert Pro" panose="02000503040000020004" pitchFamily="2" charset="0"/>
            </a:rPr>
            <a:t>к оглавлению</a:t>
          </a:r>
          <a:endParaRPr lang="en-US" sz="5400" b="1" i="0" cap="none" spc="0">
            <a:ln/>
            <a:solidFill>
              <a:srgbClr val="FFCD01"/>
            </a:solidFill>
            <a:effectLst>
              <a:outerShdw blurRad="50800" dist="38100" dir="5400000" algn="t" rotWithShape="0">
                <a:prstClr val="black">
                  <a:alpha val="40000"/>
                </a:prstClr>
              </a:outerShdw>
            </a:effectLst>
            <a:latin typeface="FS Albert Pro" panose="02000503040000020004" pitchFamily="2" charset="0"/>
          </a:endParaRPr>
        </a:p>
      </xdr:txBody>
    </xdr:sp>
    <xdr:clientData/>
  </xdr:one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1566332</xdr:colOff>
      <xdr:row>10</xdr:row>
      <xdr:rowOff>42333</xdr:rowOff>
    </xdr:from>
    <xdr:to>
      <xdr:col>7</xdr:col>
      <xdr:colOff>301421</xdr:colOff>
      <xdr:row>25</xdr:row>
      <xdr:rowOff>170325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36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265832" y="2582333"/>
          <a:ext cx="4450089" cy="4742325"/>
        </a:xfrm>
        <a:prstGeom prst="rect">
          <a:avLst/>
        </a:prstGeom>
      </xdr:spPr>
    </xdr:pic>
    <xdr:clientData/>
  </xdr:twoCellAnchor>
  <xdr:twoCellAnchor editAs="oneCell">
    <xdr:from>
      <xdr:col>7</xdr:col>
      <xdr:colOff>289560</xdr:colOff>
      <xdr:row>0</xdr:row>
      <xdr:rowOff>76200</xdr:rowOff>
    </xdr:from>
    <xdr:to>
      <xdr:col>7</xdr:col>
      <xdr:colOff>2136704</xdr:colOff>
      <xdr:row>5</xdr:row>
      <xdr:rowOff>106680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00000000-0008-0000-36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2801600" y="76200"/>
          <a:ext cx="1847144" cy="1173480"/>
        </a:xfrm>
        <a:prstGeom prst="rect">
          <a:avLst/>
        </a:prstGeom>
      </xdr:spPr>
    </xdr:pic>
    <xdr:clientData/>
  </xdr:twoCellAnchor>
  <xdr:oneCellAnchor>
    <xdr:from>
      <xdr:col>8</xdr:col>
      <xdr:colOff>84666</xdr:colOff>
      <xdr:row>3</xdr:row>
      <xdr:rowOff>42333</xdr:rowOff>
    </xdr:from>
    <xdr:ext cx="4548746" cy="1671227"/>
    <xdr:sp macro="" textlink="">
      <xdr:nvSpPr>
        <xdr:cNvPr id="4" name="Rectangle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69C26976-EB7A-994D-8D12-D09F9C77C90F}"/>
            </a:ext>
          </a:extLst>
        </xdr:cNvPr>
        <xdr:cNvSpPr/>
      </xdr:nvSpPr>
      <xdr:spPr>
        <a:xfrm>
          <a:off x="16658166" y="740833"/>
          <a:ext cx="4548746" cy="1671227"/>
        </a:xfrm>
        <a:prstGeom prst="rect">
          <a:avLst/>
        </a:prstGeom>
        <a:noFill/>
      </xdr:spPr>
      <xdr:txBody>
        <a:bodyPr wrap="none" lIns="91440" tIns="45720" rIns="91440" bIns="45720" anchor="ctr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ru-RU" sz="5400" b="1" i="0" cap="none" spc="0">
              <a:ln/>
              <a:solidFill>
                <a:srgbClr val="FFCD0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FS Albert Pro" panose="02000503040000020004" pitchFamily="2" charset="0"/>
            </a:rPr>
            <a:t>Вернуться </a:t>
          </a:r>
        </a:p>
        <a:p>
          <a:pPr algn="ctr"/>
          <a:r>
            <a:rPr lang="ru-RU" sz="5400" b="1" i="0" cap="none" spc="0">
              <a:ln/>
              <a:solidFill>
                <a:srgbClr val="FFCD0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FS Albert Pro" panose="02000503040000020004" pitchFamily="2" charset="0"/>
            </a:rPr>
            <a:t>к оглавлению</a:t>
          </a:r>
          <a:endParaRPr lang="en-US" sz="5400" b="1" i="0" cap="none" spc="0">
            <a:ln/>
            <a:solidFill>
              <a:srgbClr val="FFCD01"/>
            </a:solidFill>
            <a:effectLst>
              <a:outerShdw blurRad="50800" dist="38100" dir="5400000" algn="t" rotWithShape="0">
                <a:prstClr val="black">
                  <a:alpha val="40000"/>
                </a:prstClr>
              </a:outerShdw>
            </a:effectLst>
            <a:latin typeface="FS Albert Pro" panose="02000503040000020004" pitchFamily="2" charset="0"/>
          </a:endParaRPr>
        </a:p>
      </xdr:txBody>
    </xdr:sp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403106</xdr:colOff>
      <xdr:row>9</xdr:row>
      <xdr:rowOff>274320</xdr:rowOff>
    </xdr:from>
    <xdr:to>
      <xdr:col>7</xdr:col>
      <xdr:colOff>1967032</xdr:colOff>
      <xdr:row>27</xdr:row>
      <xdr:rowOff>112606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513066" y="2240280"/>
          <a:ext cx="3743246" cy="5623560"/>
        </a:xfrm>
        <a:prstGeom prst="rect">
          <a:avLst/>
        </a:prstGeom>
      </xdr:spPr>
    </xdr:pic>
    <xdr:clientData/>
  </xdr:twoCellAnchor>
  <xdr:twoCellAnchor editAs="oneCell">
    <xdr:from>
      <xdr:col>7</xdr:col>
      <xdr:colOff>243840</xdr:colOff>
      <xdr:row>0</xdr:row>
      <xdr:rowOff>45720</xdr:rowOff>
    </xdr:from>
    <xdr:to>
      <xdr:col>7</xdr:col>
      <xdr:colOff>2090984</xdr:colOff>
      <xdr:row>5</xdr:row>
      <xdr:rowOff>76200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00000000-0008-0000-04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3533120" y="45720"/>
          <a:ext cx="1847144" cy="1173480"/>
        </a:xfrm>
        <a:prstGeom prst="rect">
          <a:avLst/>
        </a:prstGeom>
      </xdr:spPr>
    </xdr:pic>
    <xdr:clientData/>
  </xdr:twoCellAnchor>
  <xdr:twoCellAnchor editAs="oneCell">
    <xdr:from>
      <xdr:col>3</xdr:col>
      <xdr:colOff>335279</xdr:colOff>
      <xdr:row>10</xdr:row>
      <xdr:rowOff>0</xdr:rowOff>
    </xdr:from>
    <xdr:to>
      <xdr:col>6</xdr:col>
      <xdr:colOff>833120</xdr:colOff>
      <xdr:row>22</xdr:row>
      <xdr:rowOff>5361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xmlns="" id="{00000000-0008-0000-04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8199119" y="2667000"/>
          <a:ext cx="3413761" cy="3129561"/>
        </a:xfrm>
        <a:prstGeom prst="rect">
          <a:avLst/>
        </a:prstGeom>
      </xdr:spPr>
    </xdr:pic>
    <xdr:clientData/>
  </xdr:twoCellAnchor>
  <xdr:oneCellAnchor>
    <xdr:from>
      <xdr:col>8</xdr:col>
      <xdr:colOff>444500</xdr:colOff>
      <xdr:row>1</xdr:row>
      <xdr:rowOff>211667</xdr:rowOff>
    </xdr:from>
    <xdr:ext cx="4548746" cy="1671227"/>
    <xdr:sp macro="" textlink="">
      <xdr:nvSpPr>
        <xdr:cNvPr id="6" name="Rectangle 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C88846A2-FF7E-C54B-B5EC-3309F668472C}"/>
            </a:ext>
          </a:extLst>
        </xdr:cNvPr>
        <xdr:cNvSpPr/>
      </xdr:nvSpPr>
      <xdr:spPr>
        <a:xfrm>
          <a:off x="16912167" y="444500"/>
          <a:ext cx="4548746" cy="1671227"/>
        </a:xfrm>
        <a:prstGeom prst="rect">
          <a:avLst/>
        </a:prstGeom>
        <a:noFill/>
      </xdr:spPr>
      <xdr:txBody>
        <a:bodyPr wrap="none" lIns="91440" tIns="45720" rIns="91440" bIns="45720" anchor="ctr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ru-RU" sz="5400" b="1" i="0" cap="none" spc="0">
              <a:ln/>
              <a:solidFill>
                <a:srgbClr val="FFCD0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FS Albert Pro" panose="02000503040000020004" pitchFamily="2" charset="0"/>
            </a:rPr>
            <a:t>Вернуться </a:t>
          </a:r>
        </a:p>
        <a:p>
          <a:pPr algn="ctr"/>
          <a:r>
            <a:rPr lang="ru-RU" sz="5400" b="1" i="0" cap="none" spc="0">
              <a:ln/>
              <a:solidFill>
                <a:srgbClr val="FFCD0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FS Albert Pro" panose="02000503040000020004" pitchFamily="2" charset="0"/>
            </a:rPr>
            <a:t>к оглавлению</a:t>
          </a:r>
          <a:endParaRPr lang="en-US" sz="5400" b="1" i="0" cap="none" spc="0">
            <a:ln/>
            <a:solidFill>
              <a:srgbClr val="FFCD01"/>
            </a:solidFill>
            <a:effectLst>
              <a:outerShdw blurRad="50800" dist="38100" dir="5400000" algn="t" rotWithShape="0">
                <a:prstClr val="black">
                  <a:alpha val="40000"/>
                </a:prstClr>
              </a:outerShdw>
            </a:effectLst>
            <a:latin typeface="FS Albert Pro" panose="02000503040000020004" pitchFamily="2" charset="0"/>
          </a:endParaRPr>
        </a:p>
      </xdr:txBody>
    </xdr:sp>
    <xdr:clientData/>
  </xdr:one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443655</xdr:colOff>
      <xdr:row>10</xdr:row>
      <xdr:rowOff>65193</xdr:rowOff>
    </xdr:from>
    <xdr:to>
      <xdr:col>7</xdr:col>
      <xdr:colOff>21168</xdr:colOff>
      <xdr:row>24</xdr:row>
      <xdr:rowOff>100885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37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1492655" y="2605193"/>
          <a:ext cx="3408680" cy="3888025"/>
        </a:xfrm>
        <a:prstGeom prst="rect">
          <a:avLst/>
        </a:prstGeom>
      </xdr:spPr>
    </xdr:pic>
    <xdr:clientData/>
  </xdr:twoCellAnchor>
  <xdr:twoCellAnchor editAs="oneCell">
    <xdr:from>
      <xdr:col>7</xdr:col>
      <xdr:colOff>289560</xdr:colOff>
      <xdr:row>0</xdr:row>
      <xdr:rowOff>106680</xdr:rowOff>
    </xdr:from>
    <xdr:to>
      <xdr:col>7</xdr:col>
      <xdr:colOff>2136704</xdr:colOff>
      <xdr:row>5</xdr:row>
      <xdr:rowOff>137160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00000000-0008-0000-37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3380720" y="106680"/>
          <a:ext cx="1847144" cy="1173480"/>
        </a:xfrm>
        <a:prstGeom prst="rect">
          <a:avLst/>
        </a:prstGeom>
      </xdr:spPr>
    </xdr:pic>
    <xdr:clientData/>
  </xdr:twoCellAnchor>
  <xdr:oneCellAnchor>
    <xdr:from>
      <xdr:col>8</xdr:col>
      <xdr:colOff>105833</xdr:colOff>
      <xdr:row>3</xdr:row>
      <xdr:rowOff>42334</xdr:rowOff>
    </xdr:from>
    <xdr:ext cx="4548746" cy="1671227"/>
    <xdr:sp macro="" textlink="">
      <xdr:nvSpPr>
        <xdr:cNvPr id="4" name="Rectangle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6BCFD72-FBBD-534B-BCE0-8CBF30A4A2BE}"/>
            </a:ext>
          </a:extLst>
        </xdr:cNvPr>
        <xdr:cNvSpPr/>
      </xdr:nvSpPr>
      <xdr:spPr>
        <a:xfrm>
          <a:off x="16806333" y="740834"/>
          <a:ext cx="4548746" cy="1671227"/>
        </a:xfrm>
        <a:prstGeom prst="rect">
          <a:avLst/>
        </a:prstGeom>
        <a:noFill/>
      </xdr:spPr>
      <xdr:txBody>
        <a:bodyPr wrap="none" lIns="91440" tIns="45720" rIns="91440" bIns="45720" anchor="ctr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ru-RU" sz="5400" b="1" i="0" cap="none" spc="0">
              <a:ln/>
              <a:solidFill>
                <a:srgbClr val="FFCD0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FS Albert Pro" panose="02000503040000020004" pitchFamily="2" charset="0"/>
            </a:rPr>
            <a:t>Вернуться </a:t>
          </a:r>
        </a:p>
        <a:p>
          <a:pPr algn="ctr"/>
          <a:r>
            <a:rPr lang="ru-RU" sz="5400" b="1" i="0" cap="none" spc="0">
              <a:ln/>
              <a:solidFill>
                <a:srgbClr val="FFCD0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FS Albert Pro" panose="02000503040000020004" pitchFamily="2" charset="0"/>
            </a:rPr>
            <a:t>к оглавлению</a:t>
          </a:r>
          <a:endParaRPr lang="en-US" sz="5400" b="1" i="0" cap="none" spc="0">
            <a:ln/>
            <a:solidFill>
              <a:srgbClr val="FFCD01"/>
            </a:solidFill>
            <a:effectLst>
              <a:outerShdw blurRad="50800" dist="38100" dir="5400000" algn="t" rotWithShape="0">
                <a:prstClr val="black">
                  <a:alpha val="40000"/>
                </a:prstClr>
              </a:outerShdw>
            </a:effectLst>
            <a:latin typeface="FS Albert Pro" panose="02000503040000020004" pitchFamily="2" charset="0"/>
          </a:endParaRPr>
        </a:p>
      </xdr:txBody>
    </xdr:sp>
    <xdr:clientData/>
  </xdr:one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96520</xdr:colOff>
      <xdr:row>0</xdr:row>
      <xdr:rowOff>116840</xdr:rowOff>
    </xdr:from>
    <xdr:to>
      <xdr:col>7</xdr:col>
      <xdr:colOff>1943664</xdr:colOff>
      <xdr:row>5</xdr:row>
      <xdr:rowOff>147320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00000000-0008-0000-38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3050520" y="116840"/>
          <a:ext cx="1847144" cy="1109980"/>
        </a:xfrm>
        <a:prstGeom prst="rect">
          <a:avLst/>
        </a:prstGeom>
      </xdr:spPr>
    </xdr:pic>
    <xdr:clientData/>
  </xdr:twoCellAnchor>
  <xdr:twoCellAnchor editAs="oneCell">
    <xdr:from>
      <xdr:col>4</xdr:col>
      <xdr:colOff>148167</xdr:colOff>
      <xdr:row>9</xdr:row>
      <xdr:rowOff>223520</xdr:rowOff>
    </xdr:from>
    <xdr:to>
      <xdr:col>6</xdr:col>
      <xdr:colOff>2146298</xdr:colOff>
      <xdr:row>23</xdr:row>
      <xdr:rowOff>107513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xmlns="" id="{00000000-0008-0000-3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89167" y="2488353"/>
          <a:ext cx="3649131" cy="3736327"/>
        </a:xfrm>
        <a:prstGeom prst="rect">
          <a:avLst/>
        </a:prstGeom>
      </xdr:spPr>
    </xdr:pic>
    <xdr:clientData/>
  </xdr:twoCellAnchor>
  <xdr:oneCellAnchor>
    <xdr:from>
      <xdr:col>8</xdr:col>
      <xdr:colOff>84667</xdr:colOff>
      <xdr:row>2</xdr:row>
      <xdr:rowOff>232832</xdr:rowOff>
    </xdr:from>
    <xdr:ext cx="4548746" cy="1671227"/>
    <xdr:sp macro="" textlink="">
      <xdr:nvSpPr>
        <xdr:cNvPr id="5" name="Rectangle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9368EADD-D570-A646-BF52-BD25389C9792}"/>
            </a:ext>
          </a:extLst>
        </xdr:cNvPr>
        <xdr:cNvSpPr/>
      </xdr:nvSpPr>
      <xdr:spPr>
        <a:xfrm>
          <a:off x="16721667" y="698499"/>
          <a:ext cx="4548746" cy="1671227"/>
        </a:xfrm>
        <a:prstGeom prst="rect">
          <a:avLst/>
        </a:prstGeom>
        <a:noFill/>
      </xdr:spPr>
      <xdr:txBody>
        <a:bodyPr wrap="none" lIns="91440" tIns="45720" rIns="91440" bIns="45720" anchor="ctr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ru-RU" sz="5400" b="1" i="0" cap="none" spc="0">
              <a:ln/>
              <a:solidFill>
                <a:srgbClr val="FFCD0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FS Albert Pro" panose="02000503040000020004" pitchFamily="2" charset="0"/>
            </a:rPr>
            <a:t>Вернуться </a:t>
          </a:r>
        </a:p>
        <a:p>
          <a:pPr algn="ctr"/>
          <a:r>
            <a:rPr lang="ru-RU" sz="5400" b="1" i="0" cap="none" spc="0">
              <a:ln/>
              <a:solidFill>
                <a:srgbClr val="FFCD0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FS Albert Pro" panose="02000503040000020004" pitchFamily="2" charset="0"/>
            </a:rPr>
            <a:t>к оглавлению</a:t>
          </a:r>
          <a:endParaRPr lang="en-US" sz="5400" b="1" i="0" cap="none" spc="0">
            <a:ln/>
            <a:solidFill>
              <a:srgbClr val="FFCD01"/>
            </a:solidFill>
            <a:effectLst>
              <a:outerShdw blurRad="50800" dist="38100" dir="5400000" algn="t" rotWithShape="0">
                <a:prstClr val="black">
                  <a:alpha val="40000"/>
                </a:prstClr>
              </a:outerShdw>
            </a:effectLst>
            <a:latin typeface="FS Albert Pro" panose="02000503040000020004" pitchFamily="2" charset="0"/>
          </a:endParaRPr>
        </a:p>
      </xdr:txBody>
    </xdr:sp>
    <xdr:clientData/>
  </xdr:one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1983740</xdr:colOff>
      <xdr:row>0</xdr:row>
      <xdr:rowOff>152400</xdr:rowOff>
    </xdr:from>
    <xdr:to>
      <xdr:col>7</xdr:col>
      <xdr:colOff>1824284</xdr:colOff>
      <xdr:row>5</xdr:row>
      <xdr:rowOff>182880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00000000-0008-0000-39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4721840" y="152400"/>
          <a:ext cx="1847144" cy="1109980"/>
        </a:xfrm>
        <a:prstGeom prst="rect">
          <a:avLst/>
        </a:prstGeom>
      </xdr:spPr>
    </xdr:pic>
    <xdr:clientData/>
  </xdr:twoCellAnchor>
  <xdr:twoCellAnchor editAs="oneCell">
    <xdr:from>
      <xdr:col>3</xdr:col>
      <xdr:colOff>1270000</xdr:colOff>
      <xdr:row>9</xdr:row>
      <xdr:rowOff>76200</xdr:rowOff>
    </xdr:from>
    <xdr:to>
      <xdr:col>7</xdr:col>
      <xdr:colOff>660400</xdr:colOff>
      <xdr:row>27</xdr:row>
      <xdr:rowOff>61653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xmlns="" id="{00000000-0008-0000-39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1684000" y="2311400"/>
          <a:ext cx="4851400" cy="4938453"/>
        </a:xfrm>
        <a:prstGeom prst="rect">
          <a:avLst/>
        </a:prstGeom>
      </xdr:spPr>
    </xdr:pic>
    <xdr:clientData/>
  </xdr:twoCellAnchor>
  <xdr:oneCellAnchor>
    <xdr:from>
      <xdr:col>8</xdr:col>
      <xdr:colOff>105834</xdr:colOff>
      <xdr:row>3</xdr:row>
      <xdr:rowOff>21166</xdr:rowOff>
    </xdr:from>
    <xdr:ext cx="4548746" cy="1671227"/>
    <xdr:sp macro="" textlink="">
      <xdr:nvSpPr>
        <xdr:cNvPr id="6" name="Rectangle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6CBA88BA-A855-1F42-A4C7-A63C06EAC2BD}"/>
            </a:ext>
          </a:extLst>
        </xdr:cNvPr>
        <xdr:cNvSpPr/>
      </xdr:nvSpPr>
      <xdr:spPr>
        <a:xfrm>
          <a:off x="18139834" y="719666"/>
          <a:ext cx="4548746" cy="1671227"/>
        </a:xfrm>
        <a:prstGeom prst="rect">
          <a:avLst/>
        </a:prstGeom>
        <a:noFill/>
      </xdr:spPr>
      <xdr:txBody>
        <a:bodyPr wrap="none" lIns="91440" tIns="45720" rIns="91440" bIns="45720" anchor="ctr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ru-RU" sz="5400" b="1" i="0" cap="none" spc="0">
              <a:ln/>
              <a:solidFill>
                <a:srgbClr val="FFCD0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FS Albert Pro" panose="02000503040000020004" pitchFamily="2" charset="0"/>
            </a:rPr>
            <a:t>Вернуться </a:t>
          </a:r>
        </a:p>
        <a:p>
          <a:pPr algn="ctr"/>
          <a:r>
            <a:rPr lang="ru-RU" sz="5400" b="1" i="0" cap="none" spc="0">
              <a:ln/>
              <a:solidFill>
                <a:srgbClr val="FFCD0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FS Albert Pro" panose="02000503040000020004" pitchFamily="2" charset="0"/>
            </a:rPr>
            <a:t>к оглавлению</a:t>
          </a:r>
          <a:endParaRPr lang="en-US" sz="5400" b="1" i="0" cap="none" spc="0">
            <a:ln/>
            <a:solidFill>
              <a:srgbClr val="FFCD01"/>
            </a:solidFill>
            <a:effectLst>
              <a:outerShdw blurRad="50800" dist="38100" dir="5400000" algn="t" rotWithShape="0">
                <a:prstClr val="black">
                  <a:alpha val="40000"/>
                </a:prstClr>
              </a:outerShdw>
            </a:effectLst>
            <a:latin typeface="FS Albert Pro" panose="02000503040000020004" pitchFamily="2" charset="0"/>
          </a:endParaRPr>
        </a:p>
      </xdr:txBody>
    </xdr:sp>
    <xdr:clientData/>
  </xdr:one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142240</xdr:colOff>
      <xdr:row>0</xdr:row>
      <xdr:rowOff>114300</xdr:rowOff>
    </xdr:from>
    <xdr:to>
      <xdr:col>7</xdr:col>
      <xdr:colOff>1989384</xdr:colOff>
      <xdr:row>5</xdr:row>
      <xdr:rowOff>144780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3A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3235940" y="114300"/>
          <a:ext cx="1847144" cy="1109980"/>
        </a:xfrm>
        <a:prstGeom prst="rect">
          <a:avLst/>
        </a:prstGeom>
      </xdr:spPr>
    </xdr:pic>
    <xdr:clientData/>
  </xdr:twoCellAnchor>
  <xdr:twoCellAnchor editAs="oneCell">
    <xdr:from>
      <xdr:col>3</xdr:col>
      <xdr:colOff>740834</xdr:colOff>
      <xdr:row>9</xdr:row>
      <xdr:rowOff>211669</xdr:rowOff>
    </xdr:from>
    <xdr:to>
      <xdr:col>7</xdr:col>
      <xdr:colOff>539430</xdr:colOff>
      <xdr:row>25</xdr:row>
      <xdr:rowOff>182083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00000000-0008-0000-3A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879667" y="2476502"/>
          <a:ext cx="4899763" cy="4288414"/>
        </a:xfrm>
        <a:prstGeom prst="rect">
          <a:avLst/>
        </a:prstGeom>
      </xdr:spPr>
    </xdr:pic>
    <xdr:clientData/>
  </xdr:twoCellAnchor>
  <xdr:oneCellAnchor>
    <xdr:from>
      <xdr:col>8</xdr:col>
      <xdr:colOff>127000</xdr:colOff>
      <xdr:row>3</xdr:row>
      <xdr:rowOff>42334</xdr:rowOff>
    </xdr:from>
    <xdr:ext cx="4548746" cy="1671227"/>
    <xdr:sp macro="" textlink="">
      <xdr:nvSpPr>
        <xdr:cNvPr id="5" name="Rectangle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23CE14BF-0B44-054D-8CE0-E49C16364FDD}"/>
            </a:ext>
          </a:extLst>
        </xdr:cNvPr>
        <xdr:cNvSpPr/>
      </xdr:nvSpPr>
      <xdr:spPr>
        <a:xfrm>
          <a:off x="16975667" y="740834"/>
          <a:ext cx="4548746" cy="1671227"/>
        </a:xfrm>
        <a:prstGeom prst="rect">
          <a:avLst/>
        </a:prstGeom>
        <a:noFill/>
      </xdr:spPr>
      <xdr:txBody>
        <a:bodyPr wrap="none" lIns="91440" tIns="45720" rIns="91440" bIns="45720" anchor="ctr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ru-RU" sz="5400" b="1" i="0" cap="none" spc="0">
              <a:ln/>
              <a:solidFill>
                <a:srgbClr val="FFCD0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FS Albert Pro" panose="02000503040000020004" pitchFamily="2" charset="0"/>
            </a:rPr>
            <a:t>Вернуться </a:t>
          </a:r>
        </a:p>
        <a:p>
          <a:pPr algn="ctr"/>
          <a:r>
            <a:rPr lang="ru-RU" sz="5400" b="1" i="0" cap="none" spc="0">
              <a:ln/>
              <a:solidFill>
                <a:srgbClr val="FFCD0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FS Albert Pro" panose="02000503040000020004" pitchFamily="2" charset="0"/>
            </a:rPr>
            <a:t>к оглавлению</a:t>
          </a:r>
          <a:endParaRPr lang="en-US" sz="5400" b="1" i="0" cap="none" spc="0">
            <a:ln/>
            <a:solidFill>
              <a:srgbClr val="FFCD01"/>
            </a:solidFill>
            <a:effectLst>
              <a:outerShdw blurRad="50800" dist="38100" dir="5400000" algn="t" rotWithShape="0">
                <a:prstClr val="black">
                  <a:alpha val="40000"/>
                </a:prstClr>
              </a:outerShdw>
            </a:effectLst>
            <a:latin typeface="FS Albert Pro" panose="02000503040000020004" pitchFamily="2" charset="0"/>
          </a:endParaRPr>
        </a:p>
      </xdr:txBody>
    </xdr:sp>
    <xdr:clientData/>
  </xdr:oneCellAnchor>
  <xdr:twoCellAnchor editAs="oneCell">
    <xdr:from>
      <xdr:col>7</xdr:col>
      <xdr:colOff>660400</xdr:colOff>
      <xdr:row>9</xdr:row>
      <xdr:rowOff>114300</xdr:rowOff>
    </xdr:from>
    <xdr:to>
      <xdr:col>7</xdr:col>
      <xdr:colOff>2173617</xdr:colOff>
      <xdr:row>17</xdr:row>
      <xdr:rowOff>258234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xmlns="" id="{5AC52F4C-8B5A-F742-A9A2-537D8CC996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773400" y="2336800"/>
          <a:ext cx="1513217" cy="2214034"/>
        </a:xfrm>
        <a:prstGeom prst="rect">
          <a:avLst/>
        </a:prstGeom>
      </xdr:spPr>
    </xdr:pic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55880</xdr:colOff>
      <xdr:row>0</xdr:row>
      <xdr:rowOff>104140</xdr:rowOff>
    </xdr:from>
    <xdr:to>
      <xdr:col>7</xdr:col>
      <xdr:colOff>1903024</xdr:colOff>
      <xdr:row>5</xdr:row>
      <xdr:rowOff>134620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00000000-0008-0000-3B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4457680" y="104140"/>
          <a:ext cx="1847144" cy="1109980"/>
        </a:xfrm>
        <a:prstGeom prst="rect">
          <a:avLst/>
        </a:prstGeom>
      </xdr:spPr>
    </xdr:pic>
    <xdr:clientData/>
  </xdr:twoCellAnchor>
  <xdr:twoCellAnchor editAs="oneCell">
    <xdr:from>
      <xdr:col>3</xdr:col>
      <xdr:colOff>1192706</xdr:colOff>
      <xdr:row>11</xdr:row>
      <xdr:rowOff>42334</xdr:rowOff>
    </xdr:from>
    <xdr:to>
      <xdr:col>7</xdr:col>
      <xdr:colOff>317500</xdr:colOff>
      <xdr:row>26</xdr:row>
      <xdr:rowOff>63500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xmlns="" id="{00000000-0008-0000-3B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1712539" y="2857501"/>
          <a:ext cx="4649294" cy="4212166"/>
        </a:xfrm>
        <a:prstGeom prst="rect">
          <a:avLst/>
        </a:prstGeom>
      </xdr:spPr>
    </xdr:pic>
    <xdr:clientData/>
  </xdr:twoCellAnchor>
  <xdr:oneCellAnchor>
    <xdr:from>
      <xdr:col>8</xdr:col>
      <xdr:colOff>169333</xdr:colOff>
      <xdr:row>3</xdr:row>
      <xdr:rowOff>21167</xdr:rowOff>
    </xdr:from>
    <xdr:ext cx="4548746" cy="1671227"/>
    <xdr:sp macro="" textlink="">
      <xdr:nvSpPr>
        <xdr:cNvPr id="5" name="Rectangle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29CD49C8-3B4A-A240-AB3D-A058164E85AD}"/>
            </a:ext>
          </a:extLst>
        </xdr:cNvPr>
        <xdr:cNvSpPr/>
      </xdr:nvSpPr>
      <xdr:spPr>
        <a:xfrm>
          <a:off x="18436166" y="719667"/>
          <a:ext cx="4548746" cy="1671227"/>
        </a:xfrm>
        <a:prstGeom prst="rect">
          <a:avLst/>
        </a:prstGeom>
        <a:noFill/>
      </xdr:spPr>
      <xdr:txBody>
        <a:bodyPr wrap="none" lIns="91440" tIns="45720" rIns="91440" bIns="45720" anchor="ctr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ru-RU" sz="5400" b="1" i="0" cap="none" spc="0">
              <a:ln/>
              <a:solidFill>
                <a:srgbClr val="FFCD0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FS Albert Pro" panose="02000503040000020004" pitchFamily="2" charset="0"/>
            </a:rPr>
            <a:t>Вернуться </a:t>
          </a:r>
        </a:p>
        <a:p>
          <a:pPr algn="ctr"/>
          <a:r>
            <a:rPr lang="ru-RU" sz="5400" b="1" i="0" cap="none" spc="0">
              <a:ln/>
              <a:solidFill>
                <a:srgbClr val="FFCD0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FS Albert Pro" panose="02000503040000020004" pitchFamily="2" charset="0"/>
            </a:rPr>
            <a:t>к оглавлению</a:t>
          </a:r>
          <a:endParaRPr lang="en-US" sz="5400" b="1" i="0" cap="none" spc="0">
            <a:ln/>
            <a:solidFill>
              <a:srgbClr val="FFCD01"/>
            </a:solidFill>
            <a:effectLst>
              <a:outerShdw blurRad="50800" dist="38100" dir="5400000" algn="t" rotWithShape="0">
                <a:prstClr val="black">
                  <a:alpha val="40000"/>
                </a:prstClr>
              </a:outerShdw>
            </a:effectLst>
            <a:latin typeface="FS Albert Pro" panose="02000503040000020004" pitchFamily="2" charset="0"/>
          </a:endParaRPr>
        </a:p>
      </xdr:txBody>
    </xdr:sp>
    <xdr:clientData/>
  </xdr:one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335280</xdr:colOff>
      <xdr:row>0</xdr:row>
      <xdr:rowOff>91440</xdr:rowOff>
    </xdr:from>
    <xdr:to>
      <xdr:col>7</xdr:col>
      <xdr:colOff>2182424</xdr:colOff>
      <xdr:row>5</xdr:row>
      <xdr:rowOff>121920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3C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4645640" y="91440"/>
          <a:ext cx="1847144" cy="1135380"/>
        </a:xfrm>
        <a:prstGeom prst="rect">
          <a:avLst/>
        </a:prstGeom>
      </xdr:spPr>
    </xdr:pic>
    <xdr:clientData/>
  </xdr:twoCellAnchor>
  <xdr:twoCellAnchor editAs="oneCell">
    <xdr:from>
      <xdr:col>3</xdr:col>
      <xdr:colOff>719667</xdr:colOff>
      <xdr:row>10</xdr:row>
      <xdr:rowOff>105834</xdr:rowOff>
    </xdr:from>
    <xdr:to>
      <xdr:col>7</xdr:col>
      <xdr:colOff>457200</xdr:colOff>
      <xdr:row>25</xdr:row>
      <xdr:rowOff>46519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00000000-0008-0000-3C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562167" y="2645834"/>
          <a:ext cx="4923366" cy="4004685"/>
        </a:xfrm>
        <a:prstGeom prst="rect">
          <a:avLst/>
        </a:prstGeom>
      </xdr:spPr>
    </xdr:pic>
    <xdr:clientData/>
  </xdr:twoCellAnchor>
  <xdr:twoCellAnchor editAs="oneCell">
    <xdr:from>
      <xdr:col>7</xdr:col>
      <xdr:colOff>673100</xdr:colOff>
      <xdr:row>9</xdr:row>
      <xdr:rowOff>76200</xdr:rowOff>
    </xdr:from>
    <xdr:to>
      <xdr:col>7</xdr:col>
      <xdr:colOff>2186317</xdr:colOff>
      <xdr:row>17</xdr:row>
      <xdr:rowOff>118534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xmlns="" id="{00000000-0008-0000-3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983460" y="2202180"/>
          <a:ext cx="1513217" cy="2153920"/>
        </a:xfrm>
        <a:prstGeom prst="rect">
          <a:avLst/>
        </a:prstGeom>
      </xdr:spPr>
    </xdr:pic>
    <xdr:clientData/>
  </xdr:twoCellAnchor>
  <xdr:oneCellAnchor>
    <xdr:from>
      <xdr:col>8</xdr:col>
      <xdr:colOff>63500</xdr:colOff>
      <xdr:row>3</xdr:row>
      <xdr:rowOff>21167</xdr:rowOff>
    </xdr:from>
    <xdr:ext cx="4548746" cy="1671227"/>
    <xdr:sp macro="" textlink="">
      <xdr:nvSpPr>
        <xdr:cNvPr id="5" name="Rectangle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B950D467-BF15-904E-A9CE-4CB3D1B22AD3}"/>
            </a:ext>
          </a:extLst>
        </xdr:cNvPr>
        <xdr:cNvSpPr/>
      </xdr:nvSpPr>
      <xdr:spPr>
        <a:xfrm>
          <a:off x="17589500" y="719667"/>
          <a:ext cx="4548746" cy="1671227"/>
        </a:xfrm>
        <a:prstGeom prst="rect">
          <a:avLst/>
        </a:prstGeom>
        <a:noFill/>
      </xdr:spPr>
      <xdr:txBody>
        <a:bodyPr wrap="none" lIns="91440" tIns="45720" rIns="91440" bIns="45720" anchor="ctr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ru-RU" sz="5400" b="1" i="0" cap="none" spc="0">
              <a:ln/>
              <a:solidFill>
                <a:srgbClr val="FFCD0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FS Albert Pro" panose="02000503040000020004" pitchFamily="2" charset="0"/>
            </a:rPr>
            <a:t>Вернуться </a:t>
          </a:r>
        </a:p>
        <a:p>
          <a:pPr algn="ctr"/>
          <a:r>
            <a:rPr lang="ru-RU" sz="5400" b="1" i="0" cap="none" spc="0">
              <a:ln/>
              <a:solidFill>
                <a:srgbClr val="FFCD0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FS Albert Pro" panose="02000503040000020004" pitchFamily="2" charset="0"/>
            </a:rPr>
            <a:t>к оглавлению</a:t>
          </a:r>
          <a:endParaRPr lang="en-US" sz="5400" b="1" i="0" cap="none" spc="0">
            <a:ln/>
            <a:solidFill>
              <a:srgbClr val="FFCD01"/>
            </a:solidFill>
            <a:effectLst>
              <a:outerShdw blurRad="50800" dist="38100" dir="5400000" algn="t" rotWithShape="0">
                <a:prstClr val="black">
                  <a:alpha val="40000"/>
                </a:prstClr>
              </a:outerShdw>
            </a:effectLst>
            <a:latin typeface="FS Albert Pro" panose="02000503040000020004" pitchFamily="2" charset="0"/>
          </a:endParaRPr>
        </a:p>
      </xdr:txBody>
    </xdr:sp>
    <xdr:clientData/>
  </xdr:oneCellAnchor>
  <xdr:twoCellAnchor editAs="oneCell">
    <xdr:from>
      <xdr:col>7</xdr:col>
      <xdr:colOff>439223</xdr:colOff>
      <xdr:row>9</xdr:row>
      <xdr:rowOff>134620</xdr:rowOff>
    </xdr:from>
    <xdr:to>
      <xdr:col>7</xdr:col>
      <xdr:colOff>1952440</xdr:colOff>
      <xdr:row>17</xdr:row>
      <xdr:rowOff>231987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xmlns="" id="{BDBB7F1F-8558-2845-BCC3-32B49B3369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653823" y="2357120"/>
          <a:ext cx="1513217" cy="2230967"/>
        </a:xfrm>
        <a:prstGeom prst="rect">
          <a:avLst/>
        </a:prstGeom>
      </xdr:spPr>
    </xdr:pic>
    <xdr:clientData/>
  </xdr:twoCellAnchor>
  <xdr:twoCellAnchor editAs="oneCell">
    <xdr:from>
      <xdr:col>7</xdr:col>
      <xdr:colOff>660400</xdr:colOff>
      <xdr:row>9</xdr:row>
      <xdr:rowOff>114300</xdr:rowOff>
    </xdr:from>
    <xdr:to>
      <xdr:col>7</xdr:col>
      <xdr:colOff>2173617</xdr:colOff>
      <xdr:row>18</xdr:row>
      <xdr:rowOff>29634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xmlns="" id="{8471B618-DFF4-764D-83E7-CB6D8B1ADA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875000" y="2336800"/>
          <a:ext cx="1513217" cy="2315634"/>
        </a:xfrm>
        <a:prstGeom prst="rect">
          <a:avLst/>
        </a:prstGeom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335280</xdr:colOff>
      <xdr:row>0</xdr:row>
      <xdr:rowOff>91440</xdr:rowOff>
    </xdr:from>
    <xdr:to>
      <xdr:col>7</xdr:col>
      <xdr:colOff>2182424</xdr:colOff>
      <xdr:row>5</xdr:row>
      <xdr:rowOff>121920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46B016F7-1249-7246-B9FD-2C716076785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5359380" y="91440"/>
          <a:ext cx="1847144" cy="1173480"/>
        </a:xfrm>
        <a:prstGeom prst="rect">
          <a:avLst/>
        </a:prstGeom>
      </xdr:spPr>
    </xdr:pic>
    <xdr:clientData/>
  </xdr:twoCellAnchor>
  <xdr:oneCellAnchor>
    <xdr:from>
      <xdr:col>8</xdr:col>
      <xdr:colOff>63500</xdr:colOff>
      <xdr:row>3</xdr:row>
      <xdr:rowOff>21167</xdr:rowOff>
    </xdr:from>
    <xdr:ext cx="4548746" cy="1671227"/>
    <xdr:sp macro="" textlink="">
      <xdr:nvSpPr>
        <xdr:cNvPr id="5" name="Rectangle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9AFC90E3-8CF5-2E40-87A4-ACC81A2E64E6}"/>
            </a:ext>
          </a:extLst>
        </xdr:cNvPr>
        <xdr:cNvSpPr/>
      </xdr:nvSpPr>
      <xdr:spPr>
        <a:xfrm>
          <a:off x="17589500" y="706967"/>
          <a:ext cx="4548746" cy="1671227"/>
        </a:xfrm>
        <a:prstGeom prst="rect">
          <a:avLst/>
        </a:prstGeom>
        <a:noFill/>
      </xdr:spPr>
      <xdr:txBody>
        <a:bodyPr wrap="none" lIns="91440" tIns="45720" rIns="91440" bIns="45720" anchor="ctr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ru-RU" sz="5400" b="1" i="0" cap="none" spc="0">
              <a:ln/>
              <a:solidFill>
                <a:srgbClr val="FFCD0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FS Albert Pro" panose="02000503040000020004" pitchFamily="2" charset="0"/>
            </a:rPr>
            <a:t>Вернуться </a:t>
          </a:r>
        </a:p>
        <a:p>
          <a:pPr algn="ctr"/>
          <a:r>
            <a:rPr lang="ru-RU" sz="5400" b="1" i="0" cap="none" spc="0">
              <a:ln/>
              <a:solidFill>
                <a:srgbClr val="FFCD0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FS Albert Pro" panose="02000503040000020004" pitchFamily="2" charset="0"/>
            </a:rPr>
            <a:t>к оглавлению</a:t>
          </a:r>
          <a:endParaRPr lang="en-US" sz="5400" b="1" i="0" cap="none" spc="0">
            <a:ln/>
            <a:solidFill>
              <a:srgbClr val="FFCD01"/>
            </a:solidFill>
            <a:effectLst>
              <a:outerShdw blurRad="50800" dist="38100" dir="5400000" algn="t" rotWithShape="0">
                <a:prstClr val="black">
                  <a:alpha val="40000"/>
                </a:prstClr>
              </a:outerShdw>
            </a:effectLst>
            <a:latin typeface="FS Albert Pro" panose="02000503040000020004" pitchFamily="2" charset="0"/>
          </a:endParaRPr>
        </a:p>
      </xdr:txBody>
    </xdr:sp>
    <xdr:clientData/>
  </xdr:oneCellAnchor>
  <xdr:twoCellAnchor editAs="oneCell">
    <xdr:from>
      <xdr:col>0</xdr:col>
      <xdr:colOff>0</xdr:colOff>
      <xdr:row>9</xdr:row>
      <xdr:rowOff>0</xdr:rowOff>
    </xdr:from>
    <xdr:to>
      <xdr:col>8</xdr:col>
      <xdr:colOff>0</xdr:colOff>
      <xdr:row>10</xdr:row>
      <xdr:rowOff>3087768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xmlns="" id="{CFBF45FA-9FC3-274D-836F-CF29C185D7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2264833"/>
          <a:ext cx="17526000" cy="827360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121921</xdr:colOff>
      <xdr:row>10</xdr:row>
      <xdr:rowOff>0</xdr:rowOff>
    </xdr:from>
    <xdr:to>
      <xdr:col>7</xdr:col>
      <xdr:colOff>2026921</xdr:colOff>
      <xdr:row>28</xdr:row>
      <xdr:rowOff>213651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0698481" y="2393236"/>
          <a:ext cx="4084320" cy="6125924"/>
        </a:xfrm>
        <a:prstGeom prst="rect">
          <a:avLst/>
        </a:prstGeom>
      </xdr:spPr>
    </xdr:pic>
    <xdr:clientData/>
  </xdr:twoCellAnchor>
  <xdr:twoCellAnchor editAs="oneCell">
    <xdr:from>
      <xdr:col>7</xdr:col>
      <xdr:colOff>335280</xdr:colOff>
      <xdr:row>0</xdr:row>
      <xdr:rowOff>91440</xdr:rowOff>
    </xdr:from>
    <xdr:to>
      <xdr:col>7</xdr:col>
      <xdr:colOff>2182424</xdr:colOff>
      <xdr:row>5</xdr:row>
      <xdr:rowOff>121920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00000000-0008-0000-05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3091160" y="91440"/>
          <a:ext cx="1847144" cy="1173480"/>
        </a:xfrm>
        <a:prstGeom prst="rect">
          <a:avLst/>
        </a:prstGeom>
      </xdr:spPr>
    </xdr:pic>
    <xdr:clientData/>
  </xdr:twoCellAnchor>
  <xdr:twoCellAnchor editAs="oneCell">
    <xdr:from>
      <xdr:col>3</xdr:col>
      <xdr:colOff>533400</xdr:colOff>
      <xdr:row>10</xdr:row>
      <xdr:rowOff>0</xdr:rowOff>
    </xdr:from>
    <xdr:to>
      <xdr:col>6</xdr:col>
      <xdr:colOff>955040</xdr:colOff>
      <xdr:row>24</xdr:row>
      <xdr:rowOff>189143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xmlns="" id="{00000000-0008-0000-05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863840" y="2316480"/>
          <a:ext cx="3337560" cy="3831503"/>
        </a:xfrm>
        <a:prstGeom prst="rect">
          <a:avLst/>
        </a:prstGeom>
      </xdr:spPr>
    </xdr:pic>
    <xdr:clientData/>
  </xdr:twoCellAnchor>
  <xdr:oneCellAnchor>
    <xdr:from>
      <xdr:col>8</xdr:col>
      <xdr:colOff>211668</xdr:colOff>
      <xdr:row>2</xdr:row>
      <xdr:rowOff>169332</xdr:rowOff>
    </xdr:from>
    <xdr:ext cx="4548746" cy="1671227"/>
    <xdr:sp macro="" textlink="">
      <xdr:nvSpPr>
        <xdr:cNvPr id="6" name="Rectangle 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87307656-94A9-8C4C-980F-9F3BBFE16611}"/>
            </a:ext>
          </a:extLst>
        </xdr:cNvPr>
        <xdr:cNvSpPr/>
      </xdr:nvSpPr>
      <xdr:spPr>
        <a:xfrm>
          <a:off x="16192501" y="634999"/>
          <a:ext cx="4548746" cy="1671227"/>
        </a:xfrm>
        <a:prstGeom prst="rect">
          <a:avLst/>
        </a:prstGeom>
        <a:noFill/>
      </xdr:spPr>
      <xdr:txBody>
        <a:bodyPr wrap="none" lIns="91440" tIns="45720" rIns="91440" bIns="45720" anchor="ctr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ru-RU" sz="5400" b="1" i="0" cap="none" spc="0">
              <a:ln/>
              <a:solidFill>
                <a:srgbClr val="FFCD0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FS Albert Pro" panose="02000503040000020004" pitchFamily="2" charset="0"/>
            </a:rPr>
            <a:t>Вернуться </a:t>
          </a:r>
        </a:p>
        <a:p>
          <a:pPr algn="ctr"/>
          <a:r>
            <a:rPr lang="ru-RU" sz="5400" b="1" i="0" cap="none" spc="0">
              <a:ln/>
              <a:solidFill>
                <a:srgbClr val="FFCD0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FS Albert Pro" panose="02000503040000020004" pitchFamily="2" charset="0"/>
            </a:rPr>
            <a:t>к оглавлению</a:t>
          </a:r>
          <a:endParaRPr lang="en-US" sz="5400" b="1" i="0" cap="none" spc="0">
            <a:ln/>
            <a:solidFill>
              <a:srgbClr val="FFCD01"/>
            </a:solidFill>
            <a:effectLst>
              <a:outerShdw blurRad="50800" dist="38100" dir="5400000" algn="t" rotWithShape="0">
                <a:prstClr val="black">
                  <a:alpha val="40000"/>
                </a:prstClr>
              </a:outerShdw>
            </a:effectLst>
            <a:latin typeface="FS Albert Pro" panose="02000503040000020004" pitchFamily="2" charset="0"/>
          </a:endParaRPr>
        </a:p>
      </xdr:txBody>
    </xdr:sp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335280</xdr:colOff>
      <xdr:row>0</xdr:row>
      <xdr:rowOff>91440</xdr:rowOff>
    </xdr:from>
    <xdr:to>
      <xdr:col>7</xdr:col>
      <xdr:colOff>2182424</xdr:colOff>
      <xdr:row>5</xdr:row>
      <xdr:rowOff>121920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00000000-0008-0000-06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3761720" y="91440"/>
          <a:ext cx="1847144" cy="1173480"/>
        </a:xfrm>
        <a:prstGeom prst="rect">
          <a:avLst/>
        </a:prstGeom>
      </xdr:spPr>
    </xdr:pic>
    <xdr:clientData/>
  </xdr:twoCellAnchor>
  <xdr:twoCellAnchor editAs="oneCell">
    <xdr:from>
      <xdr:col>6</xdr:col>
      <xdr:colOff>853440</xdr:colOff>
      <xdr:row>9</xdr:row>
      <xdr:rowOff>187852</xdr:rowOff>
    </xdr:from>
    <xdr:to>
      <xdr:col>7</xdr:col>
      <xdr:colOff>1905000</xdr:colOff>
      <xdr:row>25</xdr:row>
      <xdr:rowOff>225838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xmlns="" id="{00000000-0008-0000-0600-000004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r="28306"/>
        <a:stretch/>
      </xdr:blipFill>
      <xdr:spPr bwMode="auto">
        <a:xfrm>
          <a:off x="12100560" y="2153812"/>
          <a:ext cx="3230880" cy="423067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52676</xdr:colOff>
      <xdr:row>19</xdr:row>
      <xdr:rowOff>33161</xdr:rowOff>
    </xdr:from>
    <xdr:to>
      <xdr:col>6</xdr:col>
      <xdr:colOff>601979</xdr:colOff>
      <xdr:row>24</xdr:row>
      <xdr:rowOff>84668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xmlns="" id="{00000000-0008-0000-06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133176" y="4490861"/>
          <a:ext cx="1997103" cy="1300340"/>
        </a:xfrm>
        <a:prstGeom prst="rect">
          <a:avLst/>
        </a:prstGeom>
      </xdr:spPr>
    </xdr:pic>
    <xdr:clientData/>
  </xdr:twoCellAnchor>
  <xdr:twoCellAnchor editAs="oneCell">
    <xdr:from>
      <xdr:col>3</xdr:col>
      <xdr:colOff>164670</xdr:colOff>
      <xdr:row>19</xdr:row>
      <xdr:rowOff>23280</xdr:rowOff>
    </xdr:from>
    <xdr:to>
      <xdr:col>3</xdr:col>
      <xdr:colOff>1497750</xdr:colOff>
      <xdr:row>24</xdr:row>
      <xdr:rowOff>64347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xmlns="" id="{00000000-0008-0000-06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11390" y="4381920"/>
          <a:ext cx="1333080" cy="1333080"/>
        </a:xfrm>
        <a:prstGeom prst="rect">
          <a:avLst/>
        </a:prstGeom>
      </xdr:spPr>
    </xdr:pic>
    <xdr:clientData/>
  </xdr:twoCellAnchor>
  <xdr:twoCellAnchor editAs="oneCell">
    <xdr:from>
      <xdr:col>4</xdr:col>
      <xdr:colOff>485140</xdr:colOff>
      <xdr:row>10</xdr:row>
      <xdr:rowOff>137160</xdr:rowOff>
    </xdr:from>
    <xdr:to>
      <xdr:col>6</xdr:col>
      <xdr:colOff>530860</xdr:colOff>
      <xdr:row>17</xdr:row>
      <xdr:rowOff>194219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xmlns="" id="{00000000-0008-0000-0600-00000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9565640" y="2562860"/>
          <a:ext cx="1493520" cy="1835059"/>
        </a:xfrm>
        <a:prstGeom prst="rect">
          <a:avLst/>
        </a:prstGeom>
      </xdr:spPr>
    </xdr:pic>
    <xdr:clientData/>
  </xdr:twoCellAnchor>
  <xdr:twoCellAnchor editAs="oneCell">
    <xdr:from>
      <xdr:col>3</xdr:col>
      <xdr:colOff>167640</xdr:colOff>
      <xdr:row>10</xdr:row>
      <xdr:rowOff>213360</xdr:rowOff>
    </xdr:from>
    <xdr:to>
      <xdr:col>4</xdr:col>
      <xdr:colOff>414020</xdr:colOff>
      <xdr:row>17</xdr:row>
      <xdr:rowOff>167640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xmlns="" id="{00000000-0008-0000-06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214360" y="2499360"/>
          <a:ext cx="1767840" cy="1767840"/>
        </a:xfrm>
        <a:prstGeom prst="rect">
          <a:avLst/>
        </a:prstGeom>
      </xdr:spPr>
    </xdr:pic>
    <xdr:clientData/>
  </xdr:twoCellAnchor>
  <xdr:oneCellAnchor>
    <xdr:from>
      <xdr:col>8</xdr:col>
      <xdr:colOff>359834</xdr:colOff>
      <xdr:row>2</xdr:row>
      <xdr:rowOff>127000</xdr:rowOff>
    </xdr:from>
    <xdr:ext cx="4548746" cy="1671227"/>
    <xdr:sp macro="" textlink="">
      <xdr:nvSpPr>
        <xdr:cNvPr id="10" name="Rectangle 9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CD2B7C06-F314-244A-9751-E67F6CA24FBC}"/>
            </a:ext>
          </a:extLst>
        </xdr:cNvPr>
        <xdr:cNvSpPr/>
      </xdr:nvSpPr>
      <xdr:spPr>
        <a:xfrm>
          <a:off x="16933334" y="592667"/>
          <a:ext cx="4548746" cy="1671227"/>
        </a:xfrm>
        <a:prstGeom prst="rect">
          <a:avLst/>
        </a:prstGeom>
        <a:noFill/>
      </xdr:spPr>
      <xdr:txBody>
        <a:bodyPr wrap="none" lIns="91440" tIns="45720" rIns="91440" bIns="45720" anchor="ctr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ru-RU" sz="5400" b="1" i="0" cap="none" spc="0">
              <a:ln/>
              <a:solidFill>
                <a:srgbClr val="FFCD0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FS Albert Pro" panose="02000503040000020004" pitchFamily="2" charset="0"/>
            </a:rPr>
            <a:t>Вернуться </a:t>
          </a:r>
        </a:p>
        <a:p>
          <a:pPr algn="ctr"/>
          <a:r>
            <a:rPr lang="ru-RU" sz="5400" b="1" i="0" cap="none" spc="0">
              <a:ln/>
              <a:solidFill>
                <a:srgbClr val="FFCD0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FS Albert Pro" panose="02000503040000020004" pitchFamily="2" charset="0"/>
            </a:rPr>
            <a:t>к оглавлению</a:t>
          </a:r>
          <a:endParaRPr lang="en-US" sz="5400" b="1" i="0" cap="none" spc="0">
            <a:ln/>
            <a:solidFill>
              <a:srgbClr val="FFCD01"/>
            </a:solidFill>
            <a:effectLst>
              <a:outerShdw blurRad="50800" dist="38100" dir="5400000" algn="t" rotWithShape="0">
                <a:prstClr val="black">
                  <a:alpha val="40000"/>
                </a:prstClr>
              </a:outerShdw>
            </a:effectLst>
            <a:latin typeface="FS Albert Pro" panose="02000503040000020004" pitchFamily="2" charset="0"/>
          </a:endParaRPr>
        </a:p>
      </xdr:txBody>
    </xdr:sp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274320</xdr:colOff>
      <xdr:row>0</xdr:row>
      <xdr:rowOff>76200</xdr:rowOff>
    </xdr:from>
    <xdr:to>
      <xdr:col>7</xdr:col>
      <xdr:colOff>2121464</xdr:colOff>
      <xdr:row>5</xdr:row>
      <xdr:rowOff>106680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00000000-0008-0000-07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3990320" y="76200"/>
          <a:ext cx="1847144" cy="1173480"/>
        </a:xfrm>
        <a:prstGeom prst="rect">
          <a:avLst/>
        </a:prstGeom>
      </xdr:spPr>
    </xdr:pic>
    <xdr:clientData/>
  </xdr:twoCellAnchor>
  <xdr:twoCellAnchor editAs="oneCell">
    <xdr:from>
      <xdr:col>6</xdr:col>
      <xdr:colOff>990600</xdr:colOff>
      <xdr:row>9</xdr:row>
      <xdr:rowOff>167640</xdr:rowOff>
    </xdr:from>
    <xdr:to>
      <xdr:col>7</xdr:col>
      <xdr:colOff>2095500</xdr:colOff>
      <xdr:row>26</xdr:row>
      <xdr:rowOff>142240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xmlns="" id="{00000000-0008-0000-0700-000004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4856" t="3364" b="3976"/>
        <a:stretch/>
      </xdr:blipFill>
      <xdr:spPr bwMode="auto">
        <a:xfrm>
          <a:off x="12527280" y="2133600"/>
          <a:ext cx="3284220" cy="46177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187726</xdr:colOff>
      <xdr:row>19</xdr:row>
      <xdr:rowOff>78881</xdr:rowOff>
    </xdr:from>
    <xdr:to>
      <xdr:col>6</xdr:col>
      <xdr:colOff>747189</xdr:colOff>
      <xdr:row>24</xdr:row>
      <xdr:rowOff>111761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xmlns="" id="{00000000-0008-0000-07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788926" y="4282581"/>
          <a:ext cx="2007263" cy="1315580"/>
        </a:xfrm>
        <a:prstGeom prst="rect">
          <a:avLst/>
        </a:prstGeom>
      </xdr:spPr>
    </xdr:pic>
    <xdr:clientData/>
  </xdr:twoCellAnchor>
  <xdr:twoCellAnchor editAs="oneCell">
    <xdr:from>
      <xdr:col>3</xdr:col>
      <xdr:colOff>304800</xdr:colOff>
      <xdr:row>19</xdr:row>
      <xdr:rowOff>69000</xdr:rowOff>
    </xdr:from>
    <xdr:to>
      <xdr:col>4</xdr:col>
      <xdr:colOff>126580</xdr:colOff>
      <xdr:row>24</xdr:row>
      <xdr:rowOff>91440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xmlns="" id="{00000000-0008-0000-07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41080" y="4168560"/>
          <a:ext cx="1333080" cy="1333080"/>
        </a:xfrm>
        <a:prstGeom prst="rect">
          <a:avLst/>
        </a:prstGeom>
      </xdr:spPr>
    </xdr:pic>
    <xdr:clientData/>
  </xdr:twoCellAnchor>
  <xdr:twoCellAnchor editAs="oneCell">
    <xdr:from>
      <xdr:col>4</xdr:col>
      <xdr:colOff>612570</xdr:colOff>
      <xdr:row>9</xdr:row>
      <xdr:rowOff>243840</xdr:rowOff>
    </xdr:from>
    <xdr:to>
      <xdr:col>6</xdr:col>
      <xdr:colOff>658290</xdr:colOff>
      <xdr:row>16</xdr:row>
      <xdr:rowOff>239939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xmlns="" id="{00000000-0008-0000-07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213770" y="2352040"/>
          <a:ext cx="1493520" cy="1837599"/>
        </a:xfrm>
        <a:prstGeom prst="rect">
          <a:avLst/>
        </a:prstGeom>
      </xdr:spPr>
    </xdr:pic>
    <xdr:clientData/>
  </xdr:twoCellAnchor>
  <xdr:twoCellAnchor editAs="oneCell">
    <xdr:from>
      <xdr:col>3</xdr:col>
      <xdr:colOff>307770</xdr:colOff>
      <xdr:row>10</xdr:row>
      <xdr:rowOff>0</xdr:rowOff>
    </xdr:from>
    <xdr:to>
      <xdr:col>4</xdr:col>
      <xdr:colOff>554150</xdr:colOff>
      <xdr:row>16</xdr:row>
      <xdr:rowOff>213360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xmlns="" id="{00000000-0008-0000-07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644050" y="2286000"/>
          <a:ext cx="1767840" cy="1767840"/>
        </a:xfrm>
        <a:prstGeom prst="rect">
          <a:avLst/>
        </a:prstGeom>
      </xdr:spPr>
    </xdr:pic>
    <xdr:clientData/>
  </xdr:twoCellAnchor>
  <xdr:oneCellAnchor>
    <xdr:from>
      <xdr:col>8</xdr:col>
      <xdr:colOff>275166</xdr:colOff>
      <xdr:row>2</xdr:row>
      <xdr:rowOff>105833</xdr:rowOff>
    </xdr:from>
    <xdr:ext cx="4548746" cy="1671227"/>
    <xdr:sp macro="" textlink="">
      <xdr:nvSpPr>
        <xdr:cNvPr id="11" name="Rectangle 10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1939E2B8-4518-464C-B394-D31D7F4057DD}"/>
            </a:ext>
          </a:extLst>
        </xdr:cNvPr>
        <xdr:cNvSpPr/>
      </xdr:nvSpPr>
      <xdr:spPr>
        <a:xfrm>
          <a:off x="17420166" y="571500"/>
          <a:ext cx="4548746" cy="1671227"/>
        </a:xfrm>
        <a:prstGeom prst="rect">
          <a:avLst/>
        </a:prstGeom>
        <a:noFill/>
      </xdr:spPr>
      <xdr:txBody>
        <a:bodyPr wrap="none" lIns="91440" tIns="45720" rIns="91440" bIns="45720" anchor="ctr">
          <a:spAutoFit/>
          <a:scene3d>
            <a:camera prst="orthographicFront"/>
            <a:lightRig rig="soft" dir="t">
              <a:rot lat="0" lon="0" rev="15600000"/>
            </a:lightRig>
          </a:scene3d>
          <a:sp3d extrusionH="57150" prstMaterial="softEdge">
            <a:bevelT w="25400" h="38100"/>
          </a:sp3d>
        </a:bodyPr>
        <a:lstStyle/>
        <a:p>
          <a:pPr algn="ctr"/>
          <a:r>
            <a:rPr lang="ru-RU" sz="5400" b="1" i="0" cap="none" spc="0">
              <a:ln/>
              <a:solidFill>
                <a:srgbClr val="FFCD0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FS Albert Pro" panose="02000503040000020004" pitchFamily="2" charset="0"/>
            </a:rPr>
            <a:t>Вернуться </a:t>
          </a:r>
        </a:p>
        <a:p>
          <a:pPr algn="ctr"/>
          <a:r>
            <a:rPr lang="ru-RU" sz="5400" b="1" i="0" cap="none" spc="0">
              <a:ln/>
              <a:solidFill>
                <a:srgbClr val="FFCD01"/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FS Albert Pro" panose="02000503040000020004" pitchFamily="2" charset="0"/>
            </a:rPr>
            <a:t>к оглавлению</a:t>
          </a:r>
          <a:endParaRPr lang="en-US" sz="5400" b="1" i="0" cap="none" spc="0">
            <a:ln/>
            <a:solidFill>
              <a:srgbClr val="FFCD01"/>
            </a:solidFill>
            <a:effectLst>
              <a:outerShdw blurRad="50800" dist="38100" dir="5400000" algn="t" rotWithShape="0">
                <a:prstClr val="black">
                  <a:alpha val="40000"/>
                </a:prstClr>
              </a:outerShdw>
            </a:effectLst>
            <a:latin typeface="FS Albert Pro" panose="02000503040000020004" pitchFamily="2" charset="0"/>
          </a:endParaRPr>
        </a:p>
      </xdr:txBody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y25193/Google%20Drive/Computer/Documents/&#1055;&#1056;&#1040;&#1048;&#774;&#1057;&#1067;/&#1055;&#1088;&#1072;&#1080;&#774;&#1089;-&#1083;&#1080;&#1089;&#1090;%20Diversey-%20Price-list_08.12.20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versey Professional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0.xml"/><Relationship Id="rId2" Type="http://schemas.openxmlformats.org/officeDocument/2006/relationships/printerSettings" Target="../printerSettings/printerSettings9.bin"/><Relationship Id="rId1" Type="http://schemas.openxmlformats.org/officeDocument/2006/relationships/hyperlink" Target="https://diverseyprofessional.ru/" TargetMode="Externa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1.xml"/><Relationship Id="rId2" Type="http://schemas.openxmlformats.org/officeDocument/2006/relationships/printerSettings" Target="../printerSettings/printerSettings10.bin"/><Relationship Id="rId1" Type="http://schemas.openxmlformats.org/officeDocument/2006/relationships/hyperlink" Target="https://diverseyprofessional.ru/" TargetMode="Externa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2.xml"/><Relationship Id="rId2" Type="http://schemas.openxmlformats.org/officeDocument/2006/relationships/printerSettings" Target="../printerSettings/printerSettings11.bin"/><Relationship Id="rId1" Type="http://schemas.openxmlformats.org/officeDocument/2006/relationships/hyperlink" Target="https://diverseyprofessional.ru/" TargetMode="Externa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3.xml"/><Relationship Id="rId2" Type="http://schemas.openxmlformats.org/officeDocument/2006/relationships/printerSettings" Target="../printerSettings/printerSettings12.bin"/><Relationship Id="rId1" Type="http://schemas.openxmlformats.org/officeDocument/2006/relationships/hyperlink" Target="https://diverseyprofessional.ru/" TargetMode="Externa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4.xml"/><Relationship Id="rId2" Type="http://schemas.openxmlformats.org/officeDocument/2006/relationships/printerSettings" Target="../printerSettings/printerSettings13.bin"/><Relationship Id="rId1" Type="http://schemas.openxmlformats.org/officeDocument/2006/relationships/hyperlink" Target="https://diverseyprofessional.ru/" TargetMode="Externa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5.xml"/><Relationship Id="rId2" Type="http://schemas.openxmlformats.org/officeDocument/2006/relationships/printerSettings" Target="../printerSettings/printerSettings14.bin"/><Relationship Id="rId1" Type="http://schemas.openxmlformats.org/officeDocument/2006/relationships/hyperlink" Target="https://diverseyprofessional.ru/" TargetMode="Externa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6.xml"/><Relationship Id="rId2" Type="http://schemas.openxmlformats.org/officeDocument/2006/relationships/printerSettings" Target="../printerSettings/printerSettings15.bin"/><Relationship Id="rId1" Type="http://schemas.openxmlformats.org/officeDocument/2006/relationships/hyperlink" Target="https://diverseyprofessional.ru/" TargetMode="Externa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7.xml"/><Relationship Id="rId2" Type="http://schemas.openxmlformats.org/officeDocument/2006/relationships/printerSettings" Target="../printerSettings/printerSettings16.bin"/><Relationship Id="rId1" Type="http://schemas.openxmlformats.org/officeDocument/2006/relationships/hyperlink" Target="https://diverseyprofessional.ru/" TargetMode="Externa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8.xml"/><Relationship Id="rId2" Type="http://schemas.openxmlformats.org/officeDocument/2006/relationships/printerSettings" Target="../printerSettings/printerSettings17.bin"/><Relationship Id="rId1" Type="http://schemas.openxmlformats.org/officeDocument/2006/relationships/hyperlink" Target="https://diverseyprofessional.ru/" TargetMode="Externa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9.xml"/><Relationship Id="rId2" Type="http://schemas.openxmlformats.org/officeDocument/2006/relationships/printerSettings" Target="../printerSettings/printerSettings18.bin"/><Relationship Id="rId1" Type="http://schemas.openxmlformats.org/officeDocument/2006/relationships/hyperlink" Target="https://diverseyprofessional.ru/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0.xml"/><Relationship Id="rId2" Type="http://schemas.openxmlformats.org/officeDocument/2006/relationships/printerSettings" Target="../printerSettings/printerSettings19.bin"/><Relationship Id="rId1" Type="http://schemas.openxmlformats.org/officeDocument/2006/relationships/hyperlink" Target="https://diverseyprofessional.ru/" TargetMode="External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1.xml"/><Relationship Id="rId2" Type="http://schemas.openxmlformats.org/officeDocument/2006/relationships/printerSettings" Target="../printerSettings/printerSettings20.bin"/><Relationship Id="rId1" Type="http://schemas.openxmlformats.org/officeDocument/2006/relationships/hyperlink" Target="https://diverseyprofessional.ru/" TargetMode="External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2.xml"/><Relationship Id="rId2" Type="http://schemas.openxmlformats.org/officeDocument/2006/relationships/printerSettings" Target="../printerSettings/printerSettings21.bin"/><Relationship Id="rId1" Type="http://schemas.openxmlformats.org/officeDocument/2006/relationships/hyperlink" Target="https://diverseyprofessional.ru/" TargetMode="External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3.xml"/><Relationship Id="rId2" Type="http://schemas.openxmlformats.org/officeDocument/2006/relationships/printerSettings" Target="../printerSettings/printerSettings22.bin"/><Relationship Id="rId1" Type="http://schemas.openxmlformats.org/officeDocument/2006/relationships/hyperlink" Target="https://diverseyprofessional.ru/" TargetMode="External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4.xml"/><Relationship Id="rId2" Type="http://schemas.openxmlformats.org/officeDocument/2006/relationships/printerSettings" Target="../printerSettings/printerSettings23.bin"/><Relationship Id="rId1" Type="http://schemas.openxmlformats.org/officeDocument/2006/relationships/hyperlink" Target="https://diverseyprofessional.ru/" TargetMode="External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5.xml"/><Relationship Id="rId2" Type="http://schemas.openxmlformats.org/officeDocument/2006/relationships/printerSettings" Target="../printerSettings/printerSettings24.bin"/><Relationship Id="rId1" Type="http://schemas.openxmlformats.org/officeDocument/2006/relationships/hyperlink" Target="https://diverseyprofessional.ru/" TargetMode="External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6.xml"/><Relationship Id="rId2" Type="http://schemas.openxmlformats.org/officeDocument/2006/relationships/printerSettings" Target="../printerSettings/printerSettings25.bin"/><Relationship Id="rId1" Type="http://schemas.openxmlformats.org/officeDocument/2006/relationships/hyperlink" Target="https://diverseyprofessional.ru/" TargetMode="External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7.xml"/><Relationship Id="rId2" Type="http://schemas.openxmlformats.org/officeDocument/2006/relationships/printerSettings" Target="../printerSettings/printerSettings26.bin"/><Relationship Id="rId1" Type="http://schemas.openxmlformats.org/officeDocument/2006/relationships/hyperlink" Target="https://diverseyprofessional.ru/" TargetMode="External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8.xml"/><Relationship Id="rId2" Type="http://schemas.openxmlformats.org/officeDocument/2006/relationships/printerSettings" Target="../printerSettings/printerSettings27.bin"/><Relationship Id="rId1" Type="http://schemas.openxmlformats.org/officeDocument/2006/relationships/hyperlink" Target="https://diverseyprofessional.ru/" TargetMode="External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9.xml"/><Relationship Id="rId2" Type="http://schemas.openxmlformats.org/officeDocument/2006/relationships/printerSettings" Target="../printerSettings/printerSettings28.bin"/><Relationship Id="rId1" Type="http://schemas.openxmlformats.org/officeDocument/2006/relationships/hyperlink" Target="https://diverseyprofessional.ru/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diverseyprofessional.ru/" TargetMode="External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0.xml"/><Relationship Id="rId2" Type="http://schemas.openxmlformats.org/officeDocument/2006/relationships/printerSettings" Target="../printerSettings/printerSettings29.bin"/><Relationship Id="rId1" Type="http://schemas.openxmlformats.org/officeDocument/2006/relationships/hyperlink" Target="https://diverseyprofessional.ru/" TargetMode="External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1.xml"/><Relationship Id="rId2" Type="http://schemas.openxmlformats.org/officeDocument/2006/relationships/printerSettings" Target="../printerSettings/printerSettings30.bin"/><Relationship Id="rId1" Type="http://schemas.openxmlformats.org/officeDocument/2006/relationships/hyperlink" Target="https://diverseyprofessional.ru/" TargetMode="External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2.xml"/><Relationship Id="rId2" Type="http://schemas.openxmlformats.org/officeDocument/2006/relationships/printerSettings" Target="../printerSettings/printerSettings31.bin"/><Relationship Id="rId1" Type="http://schemas.openxmlformats.org/officeDocument/2006/relationships/hyperlink" Target="https://diverseyprofessional.ru/" TargetMode="External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3.xml"/><Relationship Id="rId2" Type="http://schemas.openxmlformats.org/officeDocument/2006/relationships/printerSettings" Target="../printerSettings/printerSettings32.bin"/><Relationship Id="rId1" Type="http://schemas.openxmlformats.org/officeDocument/2006/relationships/hyperlink" Target="https://diverseyprofessional.ru/" TargetMode="External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4.xml"/><Relationship Id="rId2" Type="http://schemas.openxmlformats.org/officeDocument/2006/relationships/printerSettings" Target="../printerSettings/printerSettings33.bin"/><Relationship Id="rId1" Type="http://schemas.openxmlformats.org/officeDocument/2006/relationships/hyperlink" Target="https://diverseyprofessional.ru/" TargetMode="External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5.xml"/><Relationship Id="rId2" Type="http://schemas.openxmlformats.org/officeDocument/2006/relationships/printerSettings" Target="../printerSettings/printerSettings34.bin"/><Relationship Id="rId1" Type="http://schemas.openxmlformats.org/officeDocument/2006/relationships/hyperlink" Target="https://diverseyprofessional.ru/" TargetMode="External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6.xml"/><Relationship Id="rId2" Type="http://schemas.openxmlformats.org/officeDocument/2006/relationships/printerSettings" Target="../printerSettings/printerSettings35.bin"/><Relationship Id="rId1" Type="http://schemas.openxmlformats.org/officeDocument/2006/relationships/hyperlink" Target="https://diverseyprofessional.ru/" TargetMode="External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7.xml"/><Relationship Id="rId2" Type="http://schemas.openxmlformats.org/officeDocument/2006/relationships/printerSettings" Target="../printerSettings/printerSettings36.bin"/><Relationship Id="rId1" Type="http://schemas.openxmlformats.org/officeDocument/2006/relationships/hyperlink" Target="https://diverseyprofessional.ru/" TargetMode="External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8.xml"/><Relationship Id="rId2" Type="http://schemas.openxmlformats.org/officeDocument/2006/relationships/printerSettings" Target="../printerSettings/printerSettings37.bin"/><Relationship Id="rId1" Type="http://schemas.openxmlformats.org/officeDocument/2006/relationships/hyperlink" Target="https://diverseyprofessional.ru/" TargetMode="External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9.xml"/><Relationship Id="rId2" Type="http://schemas.openxmlformats.org/officeDocument/2006/relationships/printerSettings" Target="../printerSettings/printerSettings38.bin"/><Relationship Id="rId1" Type="http://schemas.openxmlformats.org/officeDocument/2006/relationships/hyperlink" Target="https://diverseyprofessional.ru/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s://diverseyprofessional.ru/" TargetMode="External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0.xml"/><Relationship Id="rId2" Type="http://schemas.openxmlformats.org/officeDocument/2006/relationships/printerSettings" Target="../printerSettings/printerSettings39.bin"/><Relationship Id="rId1" Type="http://schemas.openxmlformats.org/officeDocument/2006/relationships/hyperlink" Target="https://diverseyprofessional.ru/" TargetMode="External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1.xml"/><Relationship Id="rId2" Type="http://schemas.openxmlformats.org/officeDocument/2006/relationships/printerSettings" Target="../printerSettings/printerSettings40.bin"/><Relationship Id="rId1" Type="http://schemas.openxmlformats.org/officeDocument/2006/relationships/hyperlink" Target="https://diverseyprofessional.ru/" TargetMode="External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2.xml"/><Relationship Id="rId2" Type="http://schemas.openxmlformats.org/officeDocument/2006/relationships/printerSettings" Target="../printerSettings/printerSettings41.bin"/><Relationship Id="rId1" Type="http://schemas.openxmlformats.org/officeDocument/2006/relationships/hyperlink" Target="https://diverseyprofessional.ru/" TargetMode="External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3.xml"/><Relationship Id="rId2" Type="http://schemas.openxmlformats.org/officeDocument/2006/relationships/printerSettings" Target="../printerSettings/printerSettings42.bin"/><Relationship Id="rId1" Type="http://schemas.openxmlformats.org/officeDocument/2006/relationships/hyperlink" Target="https://diverseyprofessional.ru/" TargetMode="External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4.xml"/><Relationship Id="rId2" Type="http://schemas.openxmlformats.org/officeDocument/2006/relationships/printerSettings" Target="../printerSettings/printerSettings43.bin"/><Relationship Id="rId1" Type="http://schemas.openxmlformats.org/officeDocument/2006/relationships/hyperlink" Target="https://diverseyprofessional.ru/" TargetMode="External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5.xml"/><Relationship Id="rId2" Type="http://schemas.openxmlformats.org/officeDocument/2006/relationships/printerSettings" Target="../printerSettings/printerSettings44.bin"/><Relationship Id="rId1" Type="http://schemas.openxmlformats.org/officeDocument/2006/relationships/hyperlink" Target="https://diverseyprofessional.ru/" TargetMode="External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6.xml"/><Relationship Id="rId2" Type="http://schemas.openxmlformats.org/officeDocument/2006/relationships/printerSettings" Target="../printerSettings/printerSettings45.bin"/><Relationship Id="rId1" Type="http://schemas.openxmlformats.org/officeDocument/2006/relationships/hyperlink" Target="https://diverseyprofessional.ru/" TargetMode="External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7.xml"/><Relationship Id="rId2" Type="http://schemas.openxmlformats.org/officeDocument/2006/relationships/printerSettings" Target="../printerSettings/printerSettings46.bin"/><Relationship Id="rId1" Type="http://schemas.openxmlformats.org/officeDocument/2006/relationships/hyperlink" Target="https://diverseyprofessional.ru/" TargetMode="External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8.xml"/><Relationship Id="rId2" Type="http://schemas.openxmlformats.org/officeDocument/2006/relationships/printerSettings" Target="../printerSettings/printerSettings47.bin"/><Relationship Id="rId1" Type="http://schemas.openxmlformats.org/officeDocument/2006/relationships/hyperlink" Target="https://diverseyprofessional.ru/" TargetMode="External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9.xml"/><Relationship Id="rId2" Type="http://schemas.openxmlformats.org/officeDocument/2006/relationships/printerSettings" Target="../printerSettings/printerSettings48.bin"/><Relationship Id="rId1" Type="http://schemas.openxmlformats.org/officeDocument/2006/relationships/hyperlink" Target="https://diverseyprofessional.ru/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s://diverseyprofessional.ru/" TargetMode="External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0.xml"/><Relationship Id="rId2" Type="http://schemas.openxmlformats.org/officeDocument/2006/relationships/printerSettings" Target="../printerSettings/printerSettings49.bin"/><Relationship Id="rId1" Type="http://schemas.openxmlformats.org/officeDocument/2006/relationships/hyperlink" Target="https://diverseyprofessional.ru/" TargetMode="External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1.xml"/><Relationship Id="rId2" Type="http://schemas.openxmlformats.org/officeDocument/2006/relationships/printerSettings" Target="../printerSettings/printerSettings50.bin"/><Relationship Id="rId1" Type="http://schemas.openxmlformats.org/officeDocument/2006/relationships/hyperlink" Target="https://diverseyprofessional.ru/" TargetMode="External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2.xml"/><Relationship Id="rId2" Type="http://schemas.openxmlformats.org/officeDocument/2006/relationships/printerSettings" Target="../printerSettings/printerSettings51.bin"/><Relationship Id="rId1" Type="http://schemas.openxmlformats.org/officeDocument/2006/relationships/hyperlink" Target="https://diverseyprofessional.ru/" TargetMode="External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3.xml"/><Relationship Id="rId2" Type="http://schemas.openxmlformats.org/officeDocument/2006/relationships/printerSettings" Target="../printerSettings/printerSettings52.bin"/><Relationship Id="rId1" Type="http://schemas.openxmlformats.org/officeDocument/2006/relationships/hyperlink" Target="https://diverseyprofessional.ru/" TargetMode="External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4.xml"/><Relationship Id="rId2" Type="http://schemas.openxmlformats.org/officeDocument/2006/relationships/printerSettings" Target="../printerSettings/printerSettings53.bin"/><Relationship Id="rId1" Type="http://schemas.openxmlformats.org/officeDocument/2006/relationships/hyperlink" Target="https://diverseyprofessional.ru/" TargetMode="External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5.xml"/><Relationship Id="rId2" Type="http://schemas.openxmlformats.org/officeDocument/2006/relationships/printerSettings" Target="../printerSettings/printerSettings54.bin"/><Relationship Id="rId1" Type="http://schemas.openxmlformats.org/officeDocument/2006/relationships/hyperlink" Target="https://diverseyprofessional.ru/" TargetMode="External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6.xml"/><Relationship Id="rId2" Type="http://schemas.openxmlformats.org/officeDocument/2006/relationships/printerSettings" Target="../printerSettings/printerSettings55.bin"/><Relationship Id="rId1" Type="http://schemas.openxmlformats.org/officeDocument/2006/relationships/hyperlink" Target="https://diverseyprofessional.ru/" TargetMode="External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7.xml"/><Relationship Id="rId2" Type="http://schemas.openxmlformats.org/officeDocument/2006/relationships/printerSettings" Target="../printerSettings/printerSettings56.bin"/><Relationship Id="rId1" Type="http://schemas.openxmlformats.org/officeDocument/2006/relationships/hyperlink" Target="https://diverseyprofessional.ru/" TargetMode="External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8.xml"/><Relationship Id="rId2" Type="http://schemas.openxmlformats.org/officeDocument/2006/relationships/printerSettings" Target="../printerSettings/printerSettings57.bin"/><Relationship Id="rId1" Type="http://schemas.openxmlformats.org/officeDocument/2006/relationships/hyperlink" Target="https://diverseyprofessional.ru/" TargetMode="External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9.xml"/><Relationship Id="rId2" Type="http://schemas.openxmlformats.org/officeDocument/2006/relationships/printerSettings" Target="../printerSettings/printerSettings58.bin"/><Relationship Id="rId1" Type="http://schemas.openxmlformats.org/officeDocument/2006/relationships/hyperlink" Target="https://diverseyprofessional.ru/" TargetMode="Externa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s://diverseyprofessional.ru/" TargetMode="External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0.xml"/><Relationship Id="rId2" Type="http://schemas.openxmlformats.org/officeDocument/2006/relationships/printerSettings" Target="../printerSettings/printerSettings59.bin"/><Relationship Id="rId1" Type="http://schemas.openxmlformats.org/officeDocument/2006/relationships/hyperlink" Target="https://diverseyprofessional.ru/" TargetMode="External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1.xml"/><Relationship Id="rId2" Type="http://schemas.openxmlformats.org/officeDocument/2006/relationships/printerSettings" Target="../printerSettings/printerSettings60.bin"/><Relationship Id="rId1" Type="http://schemas.openxmlformats.org/officeDocument/2006/relationships/hyperlink" Target="https://diverseyprofessional.ru/" TargetMode="External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2.xml"/><Relationship Id="rId2" Type="http://schemas.openxmlformats.org/officeDocument/2006/relationships/printerSettings" Target="../printerSettings/printerSettings61.bin"/><Relationship Id="rId1" Type="http://schemas.openxmlformats.org/officeDocument/2006/relationships/hyperlink" Target="https://diverseyprofessional.ru/" TargetMode="External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3.xml"/><Relationship Id="rId2" Type="http://schemas.openxmlformats.org/officeDocument/2006/relationships/printerSettings" Target="../printerSettings/printerSettings62.bin"/><Relationship Id="rId1" Type="http://schemas.openxmlformats.org/officeDocument/2006/relationships/hyperlink" Target="https://diverseyprofessional.ru/" TargetMode="External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4.xml"/><Relationship Id="rId2" Type="http://schemas.openxmlformats.org/officeDocument/2006/relationships/printerSettings" Target="../printerSettings/printerSettings63.bin"/><Relationship Id="rId1" Type="http://schemas.openxmlformats.org/officeDocument/2006/relationships/hyperlink" Target="https://diverseyprofessional.ru/" TargetMode="External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5.xml"/><Relationship Id="rId2" Type="http://schemas.openxmlformats.org/officeDocument/2006/relationships/printerSettings" Target="../printerSettings/printerSettings64.bin"/><Relationship Id="rId1" Type="http://schemas.openxmlformats.org/officeDocument/2006/relationships/hyperlink" Target="https://diverseyprofessional.ru/" TargetMode="External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6.xml"/><Relationship Id="rId2" Type="http://schemas.openxmlformats.org/officeDocument/2006/relationships/printerSettings" Target="../printerSettings/printerSettings65.bin"/><Relationship Id="rId1" Type="http://schemas.openxmlformats.org/officeDocument/2006/relationships/hyperlink" Target="https://diverseyprofessional.ru/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https://diverseyprofessional.ru/" TargetMode="Externa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https://diverseyprofessional.ru/" TargetMode="Externa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.xml"/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https://diverseyprofessional.ru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B2:I77"/>
  <sheetViews>
    <sheetView zoomScale="80" zoomScaleNormal="80" workbookViewId="0">
      <pane ySplit="2" topLeftCell="A64" activePane="bottomLeft" state="frozen"/>
      <selection pane="bottomLeft"/>
    </sheetView>
  </sheetViews>
  <sheetFormatPr defaultColWidth="10.81640625" defaultRowHeight="31" customHeight="1"/>
  <cols>
    <col min="1" max="1" width="6.453125" style="2" customWidth="1"/>
    <col min="2" max="2" width="56.1796875" style="479" customWidth="1"/>
    <col min="3" max="3" width="18" style="2" customWidth="1"/>
    <col min="4" max="4" width="21.1796875" style="2" customWidth="1"/>
    <col min="5" max="6" width="17.1796875" style="2" customWidth="1"/>
    <col min="7" max="7" width="26.6328125" style="2" customWidth="1"/>
    <col min="8" max="16384" width="10.81640625" style="2"/>
  </cols>
  <sheetData>
    <row r="2" spans="2:8" s="474" customFormat="1" ht="21" customHeight="1">
      <c r="B2" s="479"/>
      <c r="C2" s="478" t="s">
        <v>773</v>
      </c>
      <c r="D2" s="478" t="s">
        <v>785</v>
      </c>
      <c r="E2" s="478" t="s">
        <v>783</v>
      </c>
      <c r="F2" s="478" t="s">
        <v>784</v>
      </c>
      <c r="G2" s="478" t="s">
        <v>786</v>
      </c>
    </row>
    <row r="3" spans="2:8" ht="21" customHeight="1">
      <c r="B3" s="670" t="s">
        <v>774</v>
      </c>
      <c r="C3" s="670"/>
      <c r="D3" s="670"/>
      <c r="E3" s="670"/>
      <c r="F3" s="670"/>
      <c r="G3" s="670"/>
    </row>
    <row r="4" spans="2:8" ht="31" customHeight="1">
      <c r="B4" s="480" t="str">
        <f>go!$A$8</f>
        <v>TASKI go</v>
      </c>
      <c r="C4" s="475"/>
      <c r="E4" s="482"/>
      <c r="F4" s="482"/>
      <c r="G4" s="476"/>
      <c r="H4" s="476"/>
    </row>
    <row r="5" spans="2:8" ht="31" customHeight="1">
      <c r="B5" s="480" t="str">
        <f>'aero 8'!$A$8</f>
        <v xml:space="preserve">TASKI aero 8 </v>
      </c>
      <c r="C5" s="475"/>
      <c r="F5" s="476"/>
    </row>
    <row r="6" spans="2:8" ht="31" customHeight="1">
      <c r="B6" s="480" t="str">
        <f>'aero 8 Plus'!$A$8</f>
        <v>TASKI aero 8 Plus</v>
      </c>
      <c r="C6" s="475"/>
      <c r="F6" s="476"/>
    </row>
    <row r="7" spans="2:8" ht="31" customHeight="1">
      <c r="B7" s="480" t="str">
        <f>'aero 15'!$A$8</f>
        <v>TASKI aero 15</v>
      </c>
      <c r="C7" s="475"/>
      <c r="F7" s="476"/>
    </row>
    <row r="8" spans="2:8" ht="31" customHeight="1">
      <c r="B8" s="480" t="str">
        <f>'aero 15 Plus'!$A$8</f>
        <v>TASKI aero 15 Plus</v>
      </c>
      <c r="C8" s="475"/>
      <c r="F8" s="476"/>
      <c r="G8" s="476"/>
    </row>
    <row r="9" spans="2:8" ht="31" customHeight="1">
      <c r="B9" s="480" t="str">
        <f>'aero BP E'!$A$8</f>
        <v>TASKI aero BP E (сетевой)</v>
      </c>
      <c r="C9" s="475"/>
      <c r="F9" s="476"/>
    </row>
    <row r="10" spans="2:8" ht="31" customHeight="1">
      <c r="B10" s="480" t="str">
        <f>'aero BP Li-Ion'!$A$8</f>
        <v>TASKI aero BP Li-Ion (аккумуляторный)</v>
      </c>
      <c r="C10" s="475"/>
      <c r="F10" s="476"/>
    </row>
    <row r="11" spans="2:8" ht="31" customHeight="1">
      <c r="B11" s="480" t="str">
        <f>'aero BP Li-Ion PLUS'!$A$8</f>
        <v>TASKI aero BP Li-Ion PLUS (аккумуляторный)</v>
      </c>
      <c r="C11" s="475"/>
      <c r="D11" s="476"/>
      <c r="E11" s="485" t="s">
        <v>787</v>
      </c>
      <c r="F11" s="485" t="s">
        <v>787</v>
      </c>
      <c r="G11" s="485" t="s">
        <v>787</v>
      </c>
    </row>
    <row r="12" spans="2:8" ht="31" customHeight="1">
      <c r="B12" s="480" t="str">
        <f>'aero UP'!$A$8</f>
        <v>TASKI aero UP</v>
      </c>
      <c r="C12" s="475"/>
      <c r="D12" s="476"/>
      <c r="E12" s="476"/>
      <c r="F12" s="485" t="s">
        <v>787</v>
      </c>
      <c r="G12" s="476"/>
    </row>
    <row r="13" spans="2:8" ht="31" customHeight="1">
      <c r="B13" s="480" t="str">
        <f>'jet 38'!$A$8</f>
        <v>TASKI jet 38</v>
      </c>
      <c r="C13" s="475"/>
      <c r="F13" s="476"/>
      <c r="G13" s="476"/>
      <c r="H13" s="476"/>
    </row>
    <row r="14" spans="2:8" ht="31" customHeight="1">
      <c r="B14" s="480" t="str">
        <f>'jet 50'!$A$8</f>
        <v>TASKI jet 50</v>
      </c>
      <c r="C14" s="475"/>
      <c r="F14" s="476"/>
      <c r="G14" s="476"/>
      <c r="H14" s="476"/>
    </row>
    <row r="15" spans="2:8" ht="31" customHeight="1">
      <c r="B15" s="480" t="s">
        <v>944</v>
      </c>
      <c r="C15" s="475"/>
      <c r="D15" s="625" t="s">
        <v>787</v>
      </c>
      <c r="E15" s="625" t="s">
        <v>787</v>
      </c>
      <c r="F15" s="625" t="s">
        <v>787</v>
      </c>
      <c r="G15" s="625" t="s">
        <v>787</v>
      </c>
      <c r="H15" s="476"/>
    </row>
    <row r="16" spans="2:8" ht="31" customHeight="1">
      <c r="B16" s="671" t="s">
        <v>775</v>
      </c>
      <c r="C16" s="671"/>
      <c r="D16" s="671"/>
      <c r="E16" s="671"/>
      <c r="F16" s="671"/>
      <c r="G16" s="671"/>
    </row>
    <row r="17" spans="2:8" ht="31" customHeight="1">
      <c r="B17" s="480" t="str">
        <f>'sprayer BP15'!$A$8</f>
        <v>TASKI Sprayer BP15 Li-Ion</v>
      </c>
      <c r="C17" s="475"/>
      <c r="D17" s="476"/>
      <c r="E17" s="476"/>
      <c r="F17" s="485" t="s">
        <v>787</v>
      </c>
      <c r="G17" s="485" t="s">
        <v>787</v>
      </c>
    </row>
    <row r="18" spans="2:8" ht="31" customHeight="1">
      <c r="B18" s="671" t="s">
        <v>776</v>
      </c>
      <c r="C18" s="671"/>
      <c r="D18" s="671"/>
      <c r="E18" s="671"/>
      <c r="F18" s="671"/>
      <c r="G18" s="671"/>
    </row>
    <row r="19" spans="2:8" ht="31" customHeight="1">
      <c r="B19" s="480" t="str">
        <f>'vacumat 12'!$A$8</f>
        <v>TASKI vacumat 12</v>
      </c>
      <c r="C19" s="475"/>
      <c r="F19" s="476"/>
      <c r="G19" s="476"/>
      <c r="H19" s="476"/>
    </row>
    <row r="20" spans="2:8" ht="31" customHeight="1">
      <c r="B20" s="480" t="str">
        <f>'vacumat 22'!$A$8</f>
        <v>TASKI vacumat 22</v>
      </c>
      <c r="C20" s="475"/>
      <c r="F20" s="476"/>
      <c r="G20" s="476"/>
      <c r="H20" s="476"/>
    </row>
    <row r="21" spans="2:8" ht="31" customHeight="1">
      <c r="B21" s="480" t="str">
        <f>'vacumat 22T'!$A$8</f>
        <v xml:space="preserve">TASKI vacumat 22T </v>
      </c>
      <c r="C21" s="475"/>
      <c r="F21" s="476"/>
      <c r="G21" s="476"/>
      <c r="H21" s="476"/>
    </row>
    <row r="22" spans="2:8" ht="31" customHeight="1">
      <c r="B22" s="480" t="str">
        <f>'vacumat 44T'!$A$8</f>
        <v>TASKI vacumat 44T</v>
      </c>
      <c r="C22" s="475"/>
      <c r="F22" s="476"/>
      <c r="G22" s="476"/>
      <c r="H22" s="476"/>
    </row>
    <row r="23" spans="2:8" ht="31" customHeight="1">
      <c r="B23" s="671" t="s">
        <v>845</v>
      </c>
      <c r="C23" s="671"/>
      <c r="D23" s="671"/>
      <c r="E23" s="671"/>
      <c r="F23" s="671"/>
      <c r="G23" s="671"/>
    </row>
    <row r="24" spans="2:8" ht="31" customHeight="1">
      <c r="B24" s="480" t="str">
        <f>'steam SO4'!$A$8</f>
        <v>TASKI steam SO4</v>
      </c>
      <c r="C24" s="475"/>
      <c r="D24" s="476"/>
      <c r="E24" s="476"/>
      <c r="F24" s="476"/>
      <c r="G24" s="476"/>
    </row>
    <row r="25" spans="2:8" ht="31" customHeight="1">
      <c r="B25" s="480" t="str">
        <f>'steam SV4'!$A$8</f>
        <v>TASKI steam SV4</v>
      </c>
      <c r="C25" s="475"/>
      <c r="D25" s="476"/>
      <c r="E25" s="476"/>
      <c r="F25" s="476"/>
      <c r="G25" s="476"/>
    </row>
    <row r="26" spans="2:8" ht="31" customHeight="1">
      <c r="B26" s="480" t="str">
        <f>'steam SDV8'!$A$8</f>
        <v>TASKI steam SDV8</v>
      </c>
      <c r="C26" s="475"/>
      <c r="D26" s="476"/>
      <c r="E26" s="476"/>
      <c r="F26" s="476"/>
      <c r="G26" s="476"/>
    </row>
    <row r="27" spans="2:8" ht="31" customHeight="1">
      <c r="B27" s="671" t="s">
        <v>777</v>
      </c>
      <c r="C27" s="671"/>
      <c r="D27" s="671"/>
      <c r="E27" s="671"/>
      <c r="F27" s="671"/>
      <c r="G27" s="671"/>
    </row>
    <row r="28" spans="2:8" ht="31" customHeight="1">
      <c r="B28" s="480" t="str">
        <f>'ergodisc HD'!$A$8</f>
        <v>TASKI ergodisc HD</v>
      </c>
      <c r="C28" s="475"/>
      <c r="E28" s="476"/>
      <c r="F28" s="476"/>
      <c r="G28" s="476"/>
      <c r="H28" s="476"/>
    </row>
    <row r="29" spans="2:8" ht="31" customHeight="1">
      <c r="B29" s="480" t="str">
        <f>'ergodisc 165'!$A$8</f>
        <v>TASKI ergodisc 165</v>
      </c>
      <c r="C29" s="475"/>
      <c r="E29" s="476"/>
      <c r="F29" s="476"/>
      <c r="G29" s="476"/>
      <c r="H29" s="476"/>
    </row>
    <row r="30" spans="2:8" ht="31" customHeight="1">
      <c r="B30" s="480" t="str">
        <f>'ergodisc 200'!$A$8</f>
        <v>TASKI ergodisc 200</v>
      </c>
      <c r="C30" s="475"/>
      <c r="E30" s="476"/>
      <c r="F30" s="476"/>
      <c r="G30" s="476"/>
      <c r="H30" s="476"/>
    </row>
    <row r="31" spans="2:8" ht="31" customHeight="1">
      <c r="B31" s="480" t="str">
        <f>'ergodisc DUO'!$A$8</f>
        <v>TASKI ergodisc DUO</v>
      </c>
      <c r="C31" s="475"/>
      <c r="E31" s="476"/>
      <c r="F31" s="476"/>
      <c r="G31" s="476"/>
      <c r="H31" s="476"/>
    </row>
    <row r="32" spans="2:8" ht="31" customHeight="1">
      <c r="B32" s="480" t="str">
        <f>'ergodisc OMNI'!$A$8</f>
        <v>TASKI ergodisc ОMNI</v>
      </c>
      <c r="C32" s="475"/>
      <c r="E32" s="476"/>
      <c r="F32" s="476"/>
      <c r="G32" s="476"/>
      <c r="H32" s="476"/>
    </row>
    <row r="33" spans="2:8" ht="31" customHeight="1">
      <c r="B33" s="480" t="str">
        <f>'ergodisc 1200'!$A$8</f>
        <v>TASKI ergodisc 1200</v>
      </c>
      <c r="C33" s="475"/>
      <c r="E33" s="476"/>
      <c r="F33" s="476"/>
      <c r="G33" s="476"/>
      <c r="H33" s="476"/>
    </row>
    <row r="34" spans="2:8" ht="31" customHeight="1">
      <c r="B34" s="480" t="str">
        <f>'ergodisc 2000'!$A$8</f>
        <v>TASKI ergodisc 2000</v>
      </c>
      <c r="C34" s="475"/>
      <c r="E34" s="476"/>
      <c r="F34" s="476"/>
      <c r="G34" s="476"/>
    </row>
    <row r="35" spans="2:8" ht="31" customHeight="1">
      <c r="B35" s="671" t="s">
        <v>778</v>
      </c>
      <c r="C35" s="671"/>
      <c r="D35" s="671"/>
      <c r="E35" s="671"/>
      <c r="F35" s="671"/>
      <c r="G35" s="671"/>
    </row>
    <row r="36" spans="2:8" ht="31" customHeight="1">
      <c r="B36" s="480" t="str">
        <f>'aquamat 10.1'!$A$8</f>
        <v>TASKI aquamat 10.1</v>
      </c>
      <c r="C36" s="475"/>
      <c r="E36" s="476"/>
      <c r="F36" s="476"/>
      <c r="G36" s="476"/>
      <c r="H36" s="476"/>
    </row>
    <row r="37" spans="2:8" ht="31" customHeight="1">
      <c r="B37" s="480" t="str">
        <f>'aquamat 20'!$A$8</f>
        <v>TASKI aquamat 20</v>
      </c>
      <c r="C37" s="475"/>
      <c r="E37" s="476"/>
      <c r="F37" s="476"/>
      <c r="G37" s="476"/>
      <c r="H37" s="476"/>
    </row>
    <row r="38" spans="2:8" ht="31" customHeight="1">
      <c r="B38" s="671" t="s">
        <v>779</v>
      </c>
      <c r="C38" s="671"/>
      <c r="D38" s="671"/>
      <c r="E38" s="671"/>
      <c r="F38" s="671"/>
      <c r="G38" s="671"/>
    </row>
    <row r="39" spans="2:8" ht="31" customHeight="1">
      <c r="B39" s="480" t="str">
        <f>'procarpet 30'!$A$8</f>
        <v>TASKI procarpet 30</v>
      </c>
      <c r="C39" s="475"/>
      <c r="F39" s="476"/>
      <c r="G39" s="485" t="s">
        <v>787</v>
      </c>
      <c r="H39" s="476"/>
    </row>
    <row r="40" spans="2:8" ht="31" customHeight="1">
      <c r="B40" s="480" t="str">
        <f>'procarpet 45'!$A$8</f>
        <v>TASKI procarpet 45</v>
      </c>
      <c r="C40" s="475"/>
      <c r="F40" s="476"/>
      <c r="G40" s="485" t="s">
        <v>787</v>
      </c>
      <c r="H40" s="476"/>
    </row>
    <row r="41" spans="2:8" ht="31" customHeight="1">
      <c r="B41" s="671" t="s">
        <v>780</v>
      </c>
      <c r="C41" s="671"/>
      <c r="D41" s="671"/>
      <c r="E41" s="671"/>
      <c r="F41" s="671"/>
      <c r="G41" s="671"/>
    </row>
    <row r="42" spans="2:8" ht="31" customHeight="1">
      <c r="B42" s="480" t="str">
        <f>'swingo 150E'!$A$8</f>
        <v>TASKI swingo 150E</v>
      </c>
      <c r="C42" s="475"/>
      <c r="F42" s="476"/>
      <c r="G42" s="476"/>
      <c r="H42" s="476"/>
    </row>
    <row r="43" spans="2:8" ht="31" customHeight="1">
      <c r="B43" s="480" t="str">
        <f>'swingo 150 Li-Ion'!$A$8</f>
        <v>TASKI swingo 150 Li-Ion</v>
      </c>
      <c r="C43" s="475"/>
      <c r="F43" s="476"/>
      <c r="G43" s="476"/>
      <c r="H43" s="476"/>
    </row>
    <row r="44" spans="2:8" ht="31" customHeight="1">
      <c r="B44" s="480" t="str">
        <f>'swingo 250μicro'!$A$8</f>
        <v>TASKI swingo 250μicro</v>
      </c>
      <c r="C44" s="475"/>
      <c r="D44" s="485" t="s">
        <v>787</v>
      </c>
      <c r="E44" s="485" t="s">
        <v>787</v>
      </c>
      <c r="F44" s="485" t="s">
        <v>787</v>
      </c>
      <c r="G44" s="485" t="s">
        <v>787</v>
      </c>
      <c r="H44" s="476"/>
    </row>
    <row r="45" spans="2:8" ht="31" customHeight="1">
      <c r="B45" s="480" t="str">
        <f>'swingo 350E'!$A$8</f>
        <v>TASKI swingo 350E</v>
      </c>
      <c r="C45" s="475"/>
      <c r="F45" s="476"/>
      <c r="G45" s="476"/>
      <c r="H45" s="476"/>
    </row>
    <row r="46" spans="2:8" ht="31" customHeight="1">
      <c r="B46" s="480" t="str">
        <f>'swingo 350B'!$A$8</f>
        <v>TASKI swingo 350B</v>
      </c>
      <c r="C46" s="475"/>
      <c r="F46" s="476"/>
      <c r="G46" s="476"/>
      <c r="H46" s="476"/>
    </row>
    <row r="47" spans="2:8" ht="31" customHeight="1">
      <c r="B47" s="480" t="str">
        <f>'swingo 350 Li-Ion'!$A$8</f>
        <v>TASKI swingo 350 Li-Ion</v>
      </c>
      <c r="C47" s="475"/>
      <c r="D47" s="485" t="s">
        <v>787</v>
      </c>
      <c r="E47" s="485" t="s">
        <v>787</v>
      </c>
      <c r="F47" s="485" t="s">
        <v>787</v>
      </c>
      <c r="G47" s="485" t="s">
        <v>787</v>
      </c>
      <c r="H47" s="476"/>
    </row>
    <row r="48" spans="2:8" ht="31" customHeight="1">
      <c r="B48" s="480" t="str">
        <f>'swingo 455E'!$A$8</f>
        <v>TASKI swingo 455E</v>
      </c>
      <c r="C48" s="475"/>
      <c r="F48" s="476"/>
      <c r="G48" s="476"/>
      <c r="H48" s="476"/>
    </row>
    <row r="49" spans="2:9" ht="31" customHeight="1">
      <c r="B49" s="480" t="str">
        <f>'swingo 455В'!$A$8</f>
        <v>TASKI swingo 455B</v>
      </c>
      <c r="C49" s="475"/>
      <c r="F49" s="476"/>
      <c r="G49" s="476"/>
      <c r="H49" s="476"/>
    </row>
    <row r="50" spans="2:9" ht="31" customHeight="1">
      <c r="B50" s="480" t="str">
        <f>'swingo 455 Li-Ion'!$A$8</f>
        <v>TASKI swingo 455B Li-Ion</v>
      </c>
      <c r="C50" s="475"/>
      <c r="D50" s="485" t="s">
        <v>787</v>
      </c>
      <c r="E50" s="485" t="s">
        <v>787</v>
      </c>
      <c r="F50" s="485" t="s">
        <v>787</v>
      </c>
      <c r="G50" s="485" t="s">
        <v>787</v>
      </c>
    </row>
    <row r="51" spans="2:9" ht="31" customHeight="1">
      <c r="B51" s="671" t="s">
        <v>781</v>
      </c>
      <c r="C51" s="671"/>
      <c r="D51" s="671"/>
      <c r="E51" s="671"/>
      <c r="F51" s="671"/>
      <c r="G51" s="671"/>
      <c r="I51" s="484"/>
    </row>
    <row r="52" spans="2:9" ht="31" customHeight="1">
      <c r="B52" s="480" t="str">
        <f>'swingo 755E'!$A$8</f>
        <v>TASKI swingo 755E</v>
      </c>
      <c r="C52" s="475"/>
      <c r="D52" s="476"/>
      <c r="E52" s="476"/>
      <c r="F52" s="476"/>
      <c r="G52" s="476"/>
      <c r="H52" s="476"/>
      <c r="I52" s="477"/>
    </row>
    <row r="53" spans="2:9" ht="31" customHeight="1">
      <c r="B53" s="480" t="str">
        <f>'swingo 755В Eco'!$A$8</f>
        <v>TASKI swingo 755B Economy BMS</v>
      </c>
      <c r="C53" s="475"/>
      <c r="E53" s="476"/>
      <c r="F53" s="476"/>
      <c r="G53" s="476"/>
      <c r="H53" s="476"/>
      <c r="I53" s="477"/>
    </row>
    <row r="54" spans="2:9" ht="31" customHeight="1">
      <c r="B54" s="480" t="str">
        <f>'swingo 755 Li-Ion Eco'!$A$8</f>
        <v>TASKI swingo 755B Economy Li-Ion</v>
      </c>
      <c r="C54" s="475"/>
      <c r="D54" s="485" t="s">
        <v>787</v>
      </c>
      <c r="E54" s="485" t="s">
        <v>787</v>
      </c>
      <c r="F54" s="485" t="s">
        <v>787</v>
      </c>
      <c r="G54" s="485" t="s">
        <v>787</v>
      </c>
      <c r="I54" s="477"/>
    </row>
    <row r="55" spans="2:9" ht="31" customHeight="1">
      <c r="B55" s="480" t="str">
        <f>'swingo 755В Power'!$A$8</f>
        <v>TASKI swingo 755B Power BMS</v>
      </c>
      <c r="C55" s="475"/>
      <c r="E55" s="476"/>
      <c r="F55" s="476"/>
      <c r="G55" s="476"/>
      <c r="H55" s="476"/>
      <c r="I55" s="477"/>
    </row>
    <row r="56" spans="2:9" ht="31" customHeight="1">
      <c r="B56" s="480" t="str">
        <f>'swingo 755 Li-Ion Power'!$A$8</f>
        <v>TASKI swingo 755B Power Li-Ion</v>
      </c>
      <c r="C56" s="475"/>
      <c r="D56" s="485" t="s">
        <v>787</v>
      </c>
      <c r="E56" s="485" t="s">
        <v>787</v>
      </c>
      <c r="F56" s="485" t="s">
        <v>787</v>
      </c>
      <c r="G56" s="485" t="s">
        <v>787</v>
      </c>
    </row>
    <row r="57" spans="2:9" ht="31" customHeight="1">
      <c r="B57" s="480" t="str">
        <f>'swingo 855В'!$A$8</f>
        <v>TASKI swingo 855B Power BMS</v>
      </c>
      <c r="C57" s="475"/>
      <c r="E57" s="476"/>
      <c r="F57" s="476"/>
      <c r="G57" s="476"/>
      <c r="H57" s="476"/>
    </row>
    <row r="58" spans="2:9" ht="31" customHeight="1">
      <c r="B58" s="480" t="str">
        <f>'swingo 855 Li-Ion'!$A$8</f>
        <v>TASKI swingo 855B Power Li-Ion</v>
      </c>
      <c r="C58" s="475"/>
      <c r="D58" s="485" t="s">
        <v>787</v>
      </c>
      <c r="E58" s="485" t="s">
        <v>787</v>
      </c>
      <c r="F58" s="485" t="s">
        <v>787</v>
      </c>
      <c r="G58" s="485" t="s">
        <v>787</v>
      </c>
    </row>
    <row r="59" spans="2:9" ht="31" customHeight="1">
      <c r="B59" s="480" t="str">
        <f>'swingo 955В'!$A$8</f>
        <v>TASKI swingo 955B Power BMS</v>
      </c>
      <c r="C59" s="475"/>
      <c r="E59" s="476"/>
      <c r="F59" s="476"/>
      <c r="G59" s="476"/>
      <c r="H59" s="476"/>
    </row>
    <row r="60" spans="2:9" ht="31" customHeight="1">
      <c r="B60" s="480" t="str">
        <f>'swingo 955 Li-Ion'!$A$8</f>
        <v>TASKI swingo 955B Power Li-Ion</v>
      </c>
      <c r="C60" s="475"/>
      <c r="D60" s="485" t="s">
        <v>787</v>
      </c>
      <c r="E60" s="485" t="s">
        <v>787</v>
      </c>
      <c r="F60" s="485" t="s">
        <v>787</v>
      </c>
      <c r="G60" s="485" t="s">
        <v>787</v>
      </c>
    </row>
    <row r="61" spans="2:9" ht="31" customHeight="1">
      <c r="B61" s="480" t="str">
        <f>'swingo 1255E'!$A$8</f>
        <v>TASKI swingo 1255E</v>
      </c>
      <c r="C61" s="475"/>
      <c r="E61" s="476"/>
      <c r="F61" s="476"/>
      <c r="G61" s="476"/>
      <c r="H61" s="476"/>
    </row>
    <row r="62" spans="2:9" ht="31" customHeight="1">
      <c r="B62" s="480" t="str">
        <f>'swingo 1255В'!$A$8</f>
        <v>TASKI swingo 1255B</v>
      </c>
      <c r="C62" s="475"/>
      <c r="E62" s="476"/>
      <c r="F62" s="476"/>
      <c r="G62" s="476"/>
      <c r="H62" s="476"/>
    </row>
    <row r="63" spans="2:9" ht="31" customHeight="1">
      <c r="B63" s="480" t="str">
        <f>'swingo 1255 Li-Ion'!$A$8</f>
        <v>TASKI swingo 1255B Li-Ion</v>
      </c>
      <c r="C63" s="475"/>
      <c r="D63" s="485" t="s">
        <v>787</v>
      </c>
      <c r="E63" s="485" t="s">
        <v>787</v>
      </c>
      <c r="F63" s="485" t="s">
        <v>787</v>
      </c>
      <c r="G63" s="485" t="s">
        <v>787</v>
      </c>
    </row>
    <row r="64" spans="2:9" ht="31" customHeight="1">
      <c r="B64" s="480" t="str">
        <f>'swingo 1650'!$A$8</f>
        <v>TASKI swingo 1650B</v>
      </c>
      <c r="C64" s="475"/>
      <c r="E64" s="476"/>
      <c r="F64" s="476"/>
      <c r="G64" s="476"/>
      <c r="H64" s="476"/>
    </row>
    <row r="65" spans="2:8" ht="31" customHeight="1">
      <c r="B65" s="671" t="s">
        <v>782</v>
      </c>
      <c r="C65" s="671"/>
      <c r="D65" s="671"/>
      <c r="E65" s="671"/>
      <c r="F65" s="671"/>
      <c r="G65" s="671"/>
    </row>
    <row r="66" spans="2:8" ht="31" customHeight="1">
      <c r="B66" s="480" t="str">
        <f>'swingo 2100μicro'!$A$8</f>
        <v>TASKI swingo 2100μicro</v>
      </c>
      <c r="C66" s="475"/>
      <c r="E66" s="476"/>
      <c r="F66" s="476"/>
      <c r="G66" s="476"/>
      <c r="H66" s="476"/>
    </row>
    <row r="67" spans="2:8" ht="31" customHeight="1">
      <c r="B67" s="480" t="str">
        <f>'swingo 2100μicro Li-Ion'!$A$8</f>
        <v>TASKI swingo 2100μicro Li-Ion</v>
      </c>
      <c r="C67" s="475"/>
      <c r="D67" s="485" t="s">
        <v>787</v>
      </c>
      <c r="E67" s="485" t="s">
        <v>787</v>
      </c>
      <c r="F67" s="485" t="s">
        <v>787</v>
      </c>
      <c r="G67" s="485" t="s">
        <v>787</v>
      </c>
      <c r="H67" s="476"/>
    </row>
    <row r="68" spans="2:8" ht="31" customHeight="1">
      <c r="B68" s="480" t="str">
        <f>'swingo XP-R'!$A$8</f>
        <v>TASKI swingo XP-R (дисквые щетки)</v>
      </c>
      <c r="C68" s="475"/>
      <c r="E68" s="476"/>
      <c r="F68" s="476"/>
      <c r="G68" s="476"/>
      <c r="H68" s="476"/>
    </row>
    <row r="69" spans="2:8" ht="31" customHeight="1">
      <c r="B69" s="481" t="str">
        <f>'swingo XP-M'!$A$8</f>
        <v>TASKI swingo XP-M (микроротационный щеточный блок)</v>
      </c>
      <c r="C69" s="475"/>
      <c r="E69" s="476"/>
      <c r="F69" s="476"/>
      <c r="G69" s="476"/>
      <c r="H69" s="476"/>
    </row>
    <row r="70" spans="2:8" ht="37" customHeight="1">
      <c r="B70" s="481" t="str">
        <f>'swingo XP-M Intellisweep'!$A$8</f>
        <v>TASKI swingo XP-M IntelliSweep™ (микроротационный щеточный блок)</v>
      </c>
      <c r="C70" s="475"/>
      <c r="E70" s="476"/>
      <c r="F70" s="476"/>
      <c r="G70" s="476"/>
      <c r="H70" s="476"/>
    </row>
    <row r="71" spans="2:8" ht="31" customHeight="1">
      <c r="B71" s="480" t="str">
        <f>'swingo 2500'!$A$8</f>
        <v>TASKI swingo 2500</v>
      </c>
      <c r="C71" s="475"/>
      <c r="E71" s="476"/>
      <c r="F71" s="476"/>
      <c r="G71" s="476"/>
      <c r="H71" s="476"/>
    </row>
    <row r="72" spans="2:8" ht="31" customHeight="1">
      <c r="B72" s="480" t="str">
        <f>'swingo 4000'!$A$8</f>
        <v>TASKI swingo 4000</v>
      </c>
      <c r="C72" s="475"/>
      <c r="E72" s="476"/>
      <c r="F72" s="476"/>
      <c r="G72" s="476"/>
      <c r="H72" s="476"/>
    </row>
    <row r="73" spans="2:8" ht="31" customHeight="1">
      <c r="B73" s="480" t="str">
        <f>'swingo 4000 Li-Ion'!$A$8</f>
        <v>TASKI swingo 4000 Li-Ion</v>
      </c>
      <c r="C73" s="475"/>
      <c r="D73" s="485" t="s">
        <v>787</v>
      </c>
      <c r="E73" s="485" t="s">
        <v>787</v>
      </c>
      <c r="F73" s="485" t="s">
        <v>787</v>
      </c>
      <c r="G73" s="485" t="s">
        <v>787</v>
      </c>
    </row>
    <row r="74" spans="2:8" ht="31" customHeight="1">
      <c r="B74" s="480" t="str">
        <f>'swingo 5000'!$A$8</f>
        <v>TASKI swingo 5000</v>
      </c>
      <c r="C74" s="475"/>
      <c r="D74" s="476"/>
      <c r="E74" s="476"/>
      <c r="F74" s="476"/>
      <c r="G74" s="476"/>
      <c r="H74" s="476"/>
    </row>
    <row r="75" spans="2:8" ht="31" customHeight="1">
      <c r="B75" s="480" t="str">
        <f>'swingo 5000 Li-Ion'!$A$8</f>
        <v>TASKI swingo 5000 Li-Ion</v>
      </c>
      <c r="C75" s="475"/>
      <c r="D75" s="485" t="s">
        <v>787</v>
      </c>
      <c r="E75" s="485" t="s">
        <v>787</v>
      </c>
      <c r="F75" s="485" t="s">
        <v>787</v>
      </c>
      <c r="G75" s="485" t="s">
        <v>787</v>
      </c>
    </row>
    <row r="77" spans="2:8" ht="31" customHeight="1">
      <c r="B77" s="672" t="s">
        <v>980</v>
      </c>
      <c r="C77" s="672"/>
      <c r="D77" s="672"/>
      <c r="E77" s="672"/>
      <c r="F77" s="672"/>
      <c r="G77" s="475"/>
    </row>
  </sheetData>
  <mergeCells count="11">
    <mergeCell ref="B77:F77"/>
    <mergeCell ref="B65:G65"/>
    <mergeCell ref="B23:G23"/>
    <mergeCell ref="B27:G27"/>
    <mergeCell ref="B35:G35"/>
    <mergeCell ref="B38:G38"/>
    <mergeCell ref="B3:G3"/>
    <mergeCell ref="B16:G16"/>
    <mergeCell ref="B18:G18"/>
    <mergeCell ref="B41:G41"/>
    <mergeCell ref="B51:G51"/>
  </mergeCell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pageSetUpPr fitToPage="1"/>
  </sheetPr>
  <dimension ref="A1:H47"/>
  <sheetViews>
    <sheetView showGridLines="0" view="pageBreakPreview" topLeftCell="A9" zoomScale="70" zoomScaleNormal="60" zoomScaleSheetLayoutView="70" workbookViewId="0">
      <selection activeCell="D32" sqref="D32:D46"/>
    </sheetView>
  </sheetViews>
  <sheetFormatPr defaultColWidth="8.81640625" defaultRowHeight="14"/>
  <cols>
    <col min="1" max="1" width="94.36328125" style="2" customWidth="1"/>
    <col min="2" max="2" width="11.1796875" style="2" bestFit="1" customWidth="1"/>
    <col min="3" max="3" width="14" style="2" customWidth="1"/>
    <col min="4" max="4" width="22.1796875" style="2" bestFit="1" customWidth="1"/>
    <col min="5" max="5" width="10.36328125" style="2" bestFit="1" customWidth="1"/>
    <col min="6" max="6" width="10.81640625" style="2" bestFit="1" customWidth="1"/>
    <col min="7" max="7" width="31.6328125" style="2" bestFit="1" customWidth="1"/>
    <col min="8" max="8" width="32.36328125" style="2" bestFit="1" customWidth="1"/>
    <col min="9" max="16384" width="8.81640625" style="2"/>
  </cols>
  <sheetData>
    <row r="1" spans="1:8" ht="17.5">
      <c r="A1" s="4" t="s">
        <v>0</v>
      </c>
      <c r="B1" s="114"/>
      <c r="C1" s="114"/>
      <c r="D1" s="114"/>
      <c r="E1" s="114"/>
      <c r="F1" s="114"/>
      <c r="G1" s="114"/>
      <c r="H1" s="114"/>
    </row>
    <row r="2" spans="1:8" ht="17.5">
      <c r="A2" s="4" t="s">
        <v>1</v>
      </c>
      <c r="B2" s="114"/>
      <c r="C2" s="114"/>
      <c r="D2" s="114"/>
      <c r="E2" s="114"/>
      <c r="F2" s="114"/>
      <c r="G2" s="114"/>
      <c r="H2" s="114"/>
    </row>
    <row r="3" spans="1:8" ht="17.5">
      <c r="A3" s="4" t="s">
        <v>2</v>
      </c>
      <c r="B3" s="114"/>
      <c r="C3" s="114"/>
      <c r="D3" s="114"/>
      <c r="E3" s="114"/>
      <c r="F3" s="114"/>
      <c r="G3" s="114"/>
      <c r="H3" s="114"/>
    </row>
    <row r="4" spans="1:8" ht="17.5">
      <c r="A4" s="4" t="s">
        <v>3</v>
      </c>
      <c r="B4" s="114"/>
      <c r="C4" s="114"/>
      <c r="D4" s="114"/>
      <c r="E4" s="114"/>
      <c r="F4" s="114"/>
      <c r="G4" s="114"/>
      <c r="H4" s="114"/>
    </row>
    <row r="5" spans="1:8" ht="17.5">
      <c r="A5" s="4" t="s">
        <v>4</v>
      </c>
      <c r="B5" s="114"/>
      <c r="C5" s="114"/>
      <c r="D5" s="114"/>
      <c r="E5" s="114"/>
      <c r="F5" s="114"/>
      <c r="G5" s="114"/>
      <c r="H5" s="114"/>
    </row>
    <row r="6" spans="1:8" ht="17.5">
      <c r="A6" s="358" t="s">
        <v>591</v>
      </c>
      <c r="B6" s="114"/>
      <c r="C6" s="114"/>
      <c r="D6" s="114"/>
      <c r="E6" s="114"/>
      <c r="F6" s="114"/>
      <c r="G6" s="114"/>
      <c r="H6" s="114"/>
    </row>
    <row r="7" spans="1:8">
      <c r="A7" s="8"/>
      <c r="B7" s="8"/>
      <c r="C7" s="8"/>
      <c r="D7" s="8"/>
      <c r="E7" s="8"/>
      <c r="F7" s="8"/>
      <c r="G7" s="8"/>
      <c r="H7" s="8"/>
    </row>
    <row r="8" spans="1:8" ht="25">
      <c r="A8" s="676" t="s">
        <v>649</v>
      </c>
      <c r="B8" s="677"/>
      <c r="C8" s="677"/>
      <c r="D8" s="677"/>
      <c r="E8" s="677"/>
      <c r="F8" s="677"/>
      <c r="G8" s="677"/>
      <c r="H8" s="678"/>
    </row>
    <row r="9" spans="1:8" ht="25">
      <c r="A9" s="713" t="s">
        <v>668</v>
      </c>
      <c r="B9" s="714"/>
      <c r="C9" s="714"/>
      <c r="D9" s="714"/>
      <c r="E9" s="714"/>
      <c r="F9" s="714"/>
      <c r="G9" s="714"/>
      <c r="H9" s="715"/>
    </row>
    <row r="10" spans="1:8" ht="25.5" thickBot="1">
      <c r="A10" s="354"/>
      <c r="B10" s="354"/>
      <c r="C10" s="354"/>
      <c r="D10" s="354"/>
      <c r="E10" s="354"/>
      <c r="F10" s="354"/>
      <c r="G10" s="354"/>
      <c r="H10" s="354"/>
    </row>
    <row r="11" spans="1:8" ht="20">
      <c r="A11" s="19" t="s">
        <v>799</v>
      </c>
      <c r="B11" s="20" t="s">
        <v>7</v>
      </c>
      <c r="C11" s="216">
        <v>340</v>
      </c>
      <c r="D11" s="118"/>
      <c r="E11" s="118"/>
      <c r="F11" s="118"/>
      <c r="G11" s="118"/>
      <c r="H11" s="118"/>
    </row>
    <row r="12" spans="1:8" ht="20">
      <c r="A12" s="22" t="s">
        <v>791</v>
      </c>
      <c r="B12" s="23" t="s">
        <v>9</v>
      </c>
      <c r="C12" s="218">
        <v>4.5</v>
      </c>
      <c r="D12" s="118"/>
      <c r="E12" s="118"/>
      <c r="F12" s="118"/>
      <c r="G12" s="118"/>
      <c r="H12" s="118"/>
    </row>
    <row r="13" spans="1:8" ht="20">
      <c r="A13" s="491" t="s">
        <v>10</v>
      </c>
      <c r="B13" s="716" t="s">
        <v>792</v>
      </c>
      <c r="C13" s="717"/>
      <c r="D13" s="118"/>
      <c r="E13" s="118"/>
      <c r="F13" s="118"/>
      <c r="G13" s="118"/>
      <c r="H13" s="118"/>
    </row>
    <row r="14" spans="1:8" ht="20">
      <c r="A14" s="22" t="s">
        <v>12</v>
      </c>
      <c r="B14" s="23" t="s">
        <v>789</v>
      </c>
      <c r="C14" s="218" t="s">
        <v>795</v>
      </c>
      <c r="D14" s="118"/>
      <c r="E14" s="118"/>
      <c r="F14" s="118"/>
      <c r="G14" s="118"/>
      <c r="H14" s="118"/>
    </row>
    <row r="15" spans="1:8" ht="20">
      <c r="A15" s="22" t="s">
        <v>14</v>
      </c>
      <c r="B15" s="23" t="s">
        <v>15</v>
      </c>
      <c r="C15" s="218">
        <v>15</v>
      </c>
      <c r="D15" s="118"/>
      <c r="E15" s="118"/>
      <c r="F15" s="118"/>
      <c r="G15" s="118"/>
      <c r="H15" s="118"/>
    </row>
    <row r="16" spans="1:8" ht="20">
      <c r="A16" s="22" t="s">
        <v>16</v>
      </c>
      <c r="B16" s="23" t="s">
        <v>17</v>
      </c>
      <c r="C16" s="218">
        <v>31</v>
      </c>
      <c r="D16" s="118"/>
      <c r="E16" s="118"/>
      <c r="F16" s="118"/>
      <c r="G16" s="118"/>
      <c r="H16" s="118"/>
    </row>
    <row r="17" spans="1:8" ht="20">
      <c r="A17" s="22" t="s">
        <v>81</v>
      </c>
      <c r="B17" s="23" t="s">
        <v>22</v>
      </c>
      <c r="C17" s="218">
        <v>280</v>
      </c>
      <c r="D17" s="118"/>
      <c r="E17" s="118"/>
      <c r="F17" s="118"/>
      <c r="G17" s="118"/>
      <c r="H17" s="118"/>
    </row>
    <row r="18" spans="1:8" ht="20">
      <c r="A18" s="22" t="s">
        <v>95</v>
      </c>
      <c r="B18" s="23" t="s">
        <v>20</v>
      </c>
      <c r="C18" s="60">
        <v>4.9000000000000004</v>
      </c>
      <c r="D18" s="118"/>
      <c r="E18" s="118"/>
      <c r="F18" s="118"/>
      <c r="G18" s="118"/>
      <c r="H18" s="118"/>
    </row>
    <row r="19" spans="1:8" ht="20">
      <c r="A19" s="157" t="s">
        <v>652</v>
      </c>
      <c r="B19" s="719" t="s">
        <v>520</v>
      </c>
      <c r="C19" s="720"/>
      <c r="D19" s="118"/>
      <c r="E19" s="118"/>
      <c r="F19" s="118"/>
      <c r="G19" s="118"/>
      <c r="H19" s="118"/>
    </row>
    <row r="20" spans="1:8" ht="22" customHeight="1">
      <c r="A20" s="157" t="s">
        <v>651</v>
      </c>
      <c r="B20" s="23" t="s">
        <v>97</v>
      </c>
      <c r="C20" s="60" t="s">
        <v>650</v>
      </c>
      <c r="D20" s="118"/>
      <c r="E20" s="118"/>
      <c r="F20" s="118"/>
      <c r="G20" s="118"/>
      <c r="H20" s="118"/>
    </row>
    <row r="21" spans="1:8" ht="20">
      <c r="A21" s="22" t="s">
        <v>98</v>
      </c>
      <c r="B21" s="23" t="s">
        <v>97</v>
      </c>
      <c r="C21" s="218">
        <v>90</v>
      </c>
      <c r="D21" s="118"/>
      <c r="E21" s="118"/>
      <c r="F21" s="118"/>
      <c r="G21" s="118"/>
      <c r="H21" s="118"/>
    </row>
    <row r="22" spans="1:8" ht="20">
      <c r="A22" s="22" t="s">
        <v>29</v>
      </c>
      <c r="B22" s="23" t="s">
        <v>22</v>
      </c>
      <c r="C22" s="218">
        <v>240</v>
      </c>
      <c r="D22" s="118"/>
      <c r="E22" s="118"/>
      <c r="F22" s="118"/>
      <c r="G22" s="118"/>
      <c r="H22" s="118"/>
    </row>
    <row r="23" spans="1:8" ht="20">
      <c r="A23" s="22" t="s">
        <v>31</v>
      </c>
      <c r="B23" s="23" t="s">
        <v>22</v>
      </c>
      <c r="C23" s="218">
        <v>210</v>
      </c>
      <c r="D23" s="118"/>
      <c r="E23" s="118"/>
      <c r="F23" s="118"/>
      <c r="G23" s="118"/>
      <c r="H23" s="118"/>
    </row>
    <row r="24" spans="1:8" ht="20.5" thickBot="1">
      <c r="A24" s="25" t="s">
        <v>32</v>
      </c>
      <c r="B24" s="483" t="s">
        <v>22</v>
      </c>
      <c r="C24" s="222">
        <v>495</v>
      </c>
      <c r="D24" s="118"/>
      <c r="E24" s="118"/>
      <c r="F24" s="118"/>
      <c r="G24" s="118"/>
      <c r="H24" s="118"/>
    </row>
    <row r="25" spans="1:8" ht="20">
      <c r="A25" s="632" t="s">
        <v>51</v>
      </c>
      <c r="B25" s="705" t="s">
        <v>52</v>
      </c>
      <c r="C25" s="706"/>
      <c r="D25" s="118"/>
      <c r="E25" s="118"/>
      <c r="F25" s="118"/>
      <c r="G25" s="118"/>
      <c r="H25" s="118"/>
    </row>
    <row r="26" spans="1:8" ht="20.5" thickBot="1">
      <c r="A26" s="631" t="s">
        <v>951</v>
      </c>
      <c r="B26" s="701" t="s">
        <v>952</v>
      </c>
      <c r="C26" s="702"/>
      <c r="D26" s="118"/>
      <c r="E26" s="118"/>
      <c r="F26" s="118"/>
      <c r="G26" s="118"/>
      <c r="H26" s="118"/>
    </row>
    <row r="27" spans="1:8" ht="20">
      <c r="A27" s="26"/>
      <c r="B27" s="626"/>
      <c r="C27" s="626"/>
      <c r="D27" s="118"/>
      <c r="E27" s="118"/>
      <c r="F27" s="118"/>
      <c r="G27" s="118"/>
      <c r="H27" s="118"/>
    </row>
    <row r="28" spans="1:8" ht="85" customHeight="1">
      <c r="A28" s="718" t="s">
        <v>963</v>
      </c>
      <c r="B28" s="718"/>
      <c r="C28" s="718"/>
      <c r="D28" s="114"/>
      <c r="E28" s="114"/>
      <c r="F28" s="114"/>
      <c r="G28" s="114"/>
      <c r="H28" s="114"/>
    </row>
    <row r="29" spans="1:8" ht="18" thickBot="1">
      <c r="A29" s="18"/>
      <c r="B29" s="18"/>
      <c r="C29" s="18"/>
      <c r="D29" s="114"/>
      <c r="E29" s="114"/>
      <c r="F29" s="114"/>
      <c r="G29" s="114"/>
      <c r="H29" s="114"/>
    </row>
    <row r="30" spans="1:8" s="357" customFormat="1" ht="31.25" customHeight="1">
      <c r="A30" s="682" t="s">
        <v>34</v>
      </c>
      <c r="B30" s="684" t="s">
        <v>35</v>
      </c>
      <c r="C30" s="688" t="s">
        <v>36</v>
      </c>
      <c r="D30" s="686" t="s">
        <v>107</v>
      </c>
      <c r="E30" s="688" t="s">
        <v>37</v>
      </c>
      <c r="F30" s="703" t="s">
        <v>38</v>
      </c>
      <c r="G30" s="674" t="s">
        <v>72</v>
      </c>
      <c r="H30" s="674" t="s">
        <v>73</v>
      </c>
    </row>
    <row r="31" spans="1:8" s="357" customFormat="1" ht="14.5" customHeight="1">
      <c r="A31" s="683"/>
      <c r="B31" s="685"/>
      <c r="C31" s="689"/>
      <c r="D31" s="687"/>
      <c r="E31" s="689"/>
      <c r="F31" s="704"/>
      <c r="G31" s="675"/>
      <c r="H31" s="675"/>
    </row>
    <row r="32" spans="1:8" s="432" customFormat="1" ht="18">
      <c r="A32" s="63" t="s">
        <v>648</v>
      </c>
      <c r="B32" s="33" t="s">
        <v>83</v>
      </c>
      <c r="C32" s="34">
        <v>7524708</v>
      </c>
      <c r="D32" s="35">
        <v>105979.86</v>
      </c>
      <c r="E32" s="320">
        <v>1</v>
      </c>
      <c r="F32" s="76"/>
      <c r="G32" s="37">
        <f t="shared" ref="G32:G46" si="0">ROUND((D32*(1-F32))*E32,2)</f>
        <v>105979.86</v>
      </c>
      <c r="H32" s="38">
        <f t="shared" ref="H32:H47" si="1">ROUND(G32*1.2,2)</f>
        <v>127175.83</v>
      </c>
    </row>
    <row r="33" spans="1:8" s="432" customFormat="1" ht="18">
      <c r="A33" s="63" t="s">
        <v>100</v>
      </c>
      <c r="B33" s="33" t="s">
        <v>83</v>
      </c>
      <c r="C33" s="34">
        <v>7524166</v>
      </c>
      <c r="D33" s="648">
        <v>23230.959999999999</v>
      </c>
      <c r="E33" s="320">
        <v>1</v>
      </c>
      <c r="F33" s="76"/>
      <c r="G33" s="37">
        <f t="shared" si="0"/>
        <v>23230.959999999999</v>
      </c>
      <c r="H33" s="38">
        <f t="shared" si="1"/>
        <v>27877.15</v>
      </c>
    </row>
    <row r="34" spans="1:8" s="432" customFormat="1" ht="36">
      <c r="A34" s="63" t="s">
        <v>101</v>
      </c>
      <c r="B34" s="33" t="s">
        <v>83</v>
      </c>
      <c r="C34" s="34">
        <v>7524168</v>
      </c>
      <c r="D34" s="648">
        <v>8469.4</v>
      </c>
      <c r="E34" s="320">
        <v>1</v>
      </c>
      <c r="F34" s="76"/>
      <c r="G34" s="37">
        <f t="shared" si="0"/>
        <v>8469.4</v>
      </c>
      <c r="H34" s="38">
        <f t="shared" si="1"/>
        <v>10163.280000000001</v>
      </c>
    </row>
    <row r="35" spans="1:8" s="480" customFormat="1" ht="36">
      <c r="A35" s="63" t="s">
        <v>84</v>
      </c>
      <c r="B35" s="33" t="s">
        <v>55</v>
      </c>
      <c r="C35" s="34">
        <v>7524500</v>
      </c>
      <c r="D35" s="648">
        <v>1966.3</v>
      </c>
      <c r="E35" s="320">
        <v>1</v>
      </c>
      <c r="F35" s="76"/>
      <c r="G35" s="37">
        <f>ROUND((D35*(1-F35))*E35,2)</f>
        <v>1966.3</v>
      </c>
      <c r="H35" s="38">
        <f>ROUND(G35*1.2,2)</f>
        <v>2359.56</v>
      </c>
    </row>
    <row r="36" spans="1:8" s="432" customFormat="1" ht="18">
      <c r="A36" s="511" t="s">
        <v>840</v>
      </c>
      <c r="B36" s="512"/>
      <c r="C36" s="518"/>
      <c r="D36" s="649"/>
      <c r="E36" s="522"/>
      <c r="F36" s="521"/>
      <c r="G36" s="516"/>
      <c r="H36" s="517"/>
    </row>
    <row r="37" spans="1:8" s="432" customFormat="1" ht="18">
      <c r="A37" s="68" t="s">
        <v>85</v>
      </c>
      <c r="B37" s="39" t="s">
        <v>83</v>
      </c>
      <c r="C37" s="69">
        <v>7524499</v>
      </c>
      <c r="D37" s="648">
        <v>4721.24</v>
      </c>
      <c r="E37" s="321"/>
      <c r="F37" s="76"/>
      <c r="G37" s="37">
        <f t="shared" si="0"/>
        <v>0</v>
      </c>
      <c r="H37" s="38">
        <f t="shared" si="1"/>
        <v>0</v>
      </c>
    </row>
    <row r="38" spans="1:8" s="432" customFormat="1" ht="18">
      <c r="A38" s="68" t="s">
        <v>102</v>
      </c>
      <c r="B38" s="39" t="s">
        <v>83</v>
      </c>
      <c r="C38" s="69">
        <v>7524574</v>
      </c>
      <c r="D38" s="648">
        <v>2287.48</v>
      </c>
      <c r="E38" s="321"/>
      <c r="F38" s="76"/>
      <c r="G38" s="37">
        <f t="shared" si="0"/>
        <v>0</v>
      </c>
      <c r="H38" s="38">
        <f t="shared" si="1"/>
        <v>0</v>
      </c>
    </row>
    <row r="39" spans="1:8" s="432" customFormat="1" ht="18">
      <c r="A39" s="68" t="s">
        <v>103</v>
      </c>
      <c r="B39" s="39" t="s">
        <v>83</v>
      </c>
      <c r="C39" s="69">
        <v>7524293</v>
      </c>
      <c r="D39" s="648">
        <v>8976.08</v>
      </c>
      <c r="E39" s="321"/>
      <c r="F39" s="76"/>
      <c r="G39" s="37">
        <f t="shared" si="0"/>
        <v>0</v>
      </c>
      <c r="H39" s="38">
        <f t="shared" si="1"/>
        <v>0</v>
      </c>
    </row>
    <row r="40" spans="1:8" s="432" customFormat="1" ht="35">
      <c r="A40" s="68" t="s">
        <v>88</v>
      </c>
      <c r="B40" s="39" t="s">
        <v>83</v>
      </c>
      <c r="C40" s="69">
        <v>7524295</v>
      </c>
      <c r="D40" s="648">
        <v>1916.48</v>
      </c>
      <c r="E40" s="321"/>
      <c r="F40" s="76"/>
      <c r="G40" s="37">
        <f t="shared" si="0"/>
        <v>0</v>
      </c>
      <c r="H40" s="38">
        <f t="shared" si="1"/>
        <v>0</v>
      </c>
    </row>
    <row r="41" spans="1:8" s="432" customFormat="1" ht="35">
      <c r="A41" s="68" t="s">
        <v>89</v>
      </c>
      <c r="B41" s="39" t="s">
        <v>83</v>
      </c>
      <c r="C41" s="69">
        <v>7524290</v>
      </c>
      <c r="D41" s="648">
        <v>3149.26</v>
      </c>
      <c r="E41" s="321"/>
      <c r="F41" s="76"/>
      <c r="G41" s="37">
        <f t="shared" si="0"/>
        <v>0</v>
      </c>
      <c r="H41" s="38">
        <f t="shared" si="1"/>
        <v>0</v>
      </c>
    </row>
    <row r="42" spans="1:8" s="432" customFormat="1" ht="35">
      <c r="A42" s="68" t="s">
        <v>90</v>
      </c>
      <c r="B42" s="39" t="s">
        <v>83</v>
      </c>
      <c r="C42" s="69">
        <v>7524299</v>
      </c>
      <c r="D42" s="648">
        <v>1771.26</v>
      </c>
      <c r="E42" s="321"/>
      <c r="F42" s="76"/>
      <c r="G42" s="37">
        <f t="shared" si="0"/>
        <v>0</v>
      </c>
      <c r="H42" s="38">
        <f t="shared" si="1"/>
        <v>0</v>
      </c>
    </row>
    <row r="43" spans="1:8" s="432" customFormat="1" ht="18">
      <c r="A43" s="68" t="s">
        <v>91</v>
      </c>
      <c r="B43" s="39" t="s">
        <v>83</v>
      </c>
      <c r="C43" s="69">
        <v>4132536</v>
      </c>
      <c r="D43" s="648">
        <v>587.24</v>
      </c>
      <c r="E43" s="321"/>
      <c r="F43" s="76"/>
      <c r="G43" s="37">
        <f t="shared" si="0"/>
        <v>0</v>
      </c>
      <c r="H43" s="38">
        <f t="shared" si="1"/>
        <v>0</v>
      </c>
    </row>
    <row r="44" spans="1:8" s="432" customFormat="1" ht="18">
      <c r="A44" s="68" t="s">
        <v>104</v>
      </c>
      <c r="B44" s="39" t="s">
        <v>83</v>
      </c>
      <c r="C44" s="69">
        <v>7524502</v>
      </c>
      <c r="D44" s="648">
        <v>1340.9</v>
      </c>
      <c r="E44" s="321"/>
      <c r="F44" s="76"/>
      <c r="G44" s="37">
        <f t="shared" si="0"/>
        <v>0</v>
      </c>
      <c r="H44" s="38">
        <f t="shared" si="1"/>
        <v>0</v>
      </c>
    </row>
    <row r="45" spans="1:8" s="432" customFormat="1" ht="18">
      <c r="A45" s="68" t="s">
        <v>105</v>
      </c>
      <c r="B45" s="39" t="s">
        <v>83</v>
      </c>
      <c r="C45" s="69">
        <v>7524501</v>
      </c>
      <c r="D45" s="648">
        <v>1999.16</v>
      </c>
      <c r="E45" s="321"/>
      <c r="F45" s="76"/>
      <c r="G45" s="37">
        <f t="shared" si="0"/>
        <v>0</v>
      </c>
      <c r="H45" s="38">
        <f t="shared" si="1"/>
        <v>0</v>
      </c>
    </row>
    <row r="46" spans="1:8" s="432" customFormat="1" ht="18">
      <c r="A46" s="68" t="s">
        <v>106</v>
      </c>
      <c r="B46" s="39" t="s">
        <v>83</v>
      </c>
      <c r="C46" s="69">
        <v>7524836</v>
      </c>
      <c r="D46" s="648">
        <v>5642.38</v>
      </c>
      <c r="E46" s="321"/>
      <c r="F46" s="76"/>
      <c r="G46" s="37">
        <f t="shared" si="0"/>
        <v>0</v>
      </c>
      <c r="H46" s="38">
        <f t="shared" si="1"/>
        <v>0</v>
      </c>
    </row>
    <row r="47" spans="1:8" s="357" customFormat="1" ht="18.5" thickBot="1">
      <c r="A47" s="48" t="s">
        <v>49</v>
      </c>
      <c r="B47" s="431"/>
      <c r="C47" s="165"/>
      <c r="D47" s="323"/>
      <c r="E47" s="324"/>
      <c r="F47" s="324"/>
      <c r="G47" s="54">
        <f>SUM(G32:G46)</f>
        <v>139646.51999999999</v>
      </c>
      <c r="H47" s="55">
        <f t="shared" si="1"/>
        <v>167575.82</v>
      </c>
    </row>
  </sheetData>
  <mergeCells count="15">
    <mergeCell ref="A8:H8"/>
    <mergeCell ref="A9:H9"/>
    <mergeCell ref="A30:A31"/>
    <mergeCell ref="B30:B31"/>
    <mergeCell ref="C30:C31"/>
    <mergeCell ref="D30:D31"/>
    <mergeCell ref="E30:E31"/>
    <mergeCell ref="F30:F31"/>
    <mergeCell ref="G30:G31"/>
    <mergeCell ref="H30:H31"/>
    <mergeCell ref="B13:C13"/>
    <mergeCell ref="B25:C25"/>
    <mergeCell ref="B19:C19"/>
    <mergeCell ref="B26:C26"/>
    <mergeCell ref="A28:C28"/>
  </mergeCells>
  <conditionalFormatting sqref="E32:H46">
    <cfRule type="cellIs" dxfId="250" priority="2" stopIfTrue="1" operator="lessThanOrEqual">
      <formula>0</formula>
    </cfRule>
  </conditionalFormatting>
  <hyperlinks>
    <hyperlink ref="A6" r:id="rId1"/>
  </hyperlinks>
  <pageMargins left="0.7" right="0.7" top="0.75" bottom="0.75" header="0.3" footer="0.3"/>
  <pageSetup paperSize="9" scale="38" orientation="portrait" r:id="rId2"/>
  <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pageSetUpPr fitToPage="1"/>
  </sheetPr>
  <dimension ref="A1:T43"/>
  <sheetViews>
    <sheetView showGridLines="0" view="pageBreakPreview" topLeftCell="A6" zoomScale="70" zoomScaleNormal="50" zoomScaleSheetLayoutView="70" workbookViewId="0">
      <selection activeCell="D35" sqref="D35"/>
    </sheetView>
  </sheetViews>
  <sheetFormatPr defaultColWidth="8.81640625" defaultRowHeight="14"/>
  <cols>
    <col min="1" max="1" width="84.81640625" style="2" customWidth="1"/>
    <col min="2" max="2" width="15.1796875" style="2" customWidth="1"/>
    <col min="3" max="3" width="21.453125" style="2" customWidth="1"/>
    <col min="4" max="4" width="22.1796875" style="2" bestFit="1" customWidth="1"/>
    <col min="5" max="5" width="11" style="2" customWidth="1"/>
    <col min="6" max="6" width="10.1796875" style="2" bestFit="1" customWidth="1"/>
    <col min="7" max="8" width="30.1796875" style="2" bestFit="1" customWidth="1"/>
    <col min="9" max="16384" width="8.81640625" style="2"/>
  </cols>
  <sheetData>
    <row r="1" spans="1:8" ht="18">
      <c r="A1" s="4" t="s">
        <v>0</v>
      </c>
      <c r="B1" s="114"/>
      <c r="C1" s="114"/>
      <c r="D1" s="114"/>
      <c r="E1" s="114"/>
      <c r="F1" s="327"/>
      <c r="G1" s="114"/>
      <c r="H1" s="114"/>
    </row>
    <row r="2" spans="1:8" ht="18">
      <c r="A2" s="4" t="s">
        <v>1</v>
      </c>
      <c r="B2" s="114"/>
      <c r="C2" s="114"/>
      <c r="D2" s="114"/>
      <c r="E2" s="114"/>
      <c r="F2" s="327"/>
      <c r="G2" s="114"/>
      <c r="H2" s="114"/>
    </row>
    <row r="3" spans="1:8" ht="18">
      <c r="A3" s="4" t="s">
        <v>2</v>
      </c>
      <c r="B3" s="114"/>
      <c r="C3" s="114"/>
      <c r="D3" s="114"/>
      <c r="E3" s="114"/>
      <c r="F3" s="327"/>
      <c r="G3" s="114"/>
      <c r="H3" s="114"/>
    </row>
    <row r="4" spans="1:8" ht="18">
      <c r="A4" s="4" t="s">
        <v>3</v>
      </c>
      <c r="B4" s="114"/>
      <c r="C4" s="114"/>
      <c r="D4" s="114"/>
      <c r="E4" s="114"/>
      <c r="F4" s="327"/>
      <c r="G4" s="114"/>
      <c r="H4" s="114"/>
    </row>
    <row r="5" spans="1:8" ht="18">
      <c r="A5" s="4" t="s">
        <v>4</v>
      </c>
      <c r="B5" s="114"/>
      <c r="C5" s="114"/>
      <c r="D5" s="114"/>
      <c r="E5" s="114"/>
      <c r="F5" s="327"/>
      <c r="G5" s="114"/>
      <c r="H5" s="114"/>
    </row>
    <row r="6" spans="1:8" ht="18">
      <c r="A6" s="358" t="s">
        <v>591</v>
      </c>
      <c r="B6" s="114"/>
      <c r="C6" s="114"/>
      <c r="D6" s="114"/>
      <c r="E6" s="114"/>
      <c r="F6" s="327"/>
      <c r="G6" s="114"/>
      <c r="H6" s="114"/>
    </row>
    <row r="7" spans="1:8">
      <c r="A7" s="8"/>
      <c r="B7" s="8"/>
      <c r="C7" s="8"/>
      <c r="D7" s="8"/>
      <c r="E7" s="8"/>
      <c r="F7" s="334"/>
      <c r="G7" s="8"/>
      <c r="H7" s="8"/>
    </row>
    <row r="8" spans="1:8" ht="25">
      <c r="A8" s="676" t="s">
        <v>658</v>
      </c>
      <c r="B8" s="677"/>
      <c r="C8" s="677"/>
      <c r="D8" s="677"/>
      <c r="E8" s="677"/>
      <c r="F8" s="677"/>
      <c r="G8" s="677"/>
      <c r="H8" s="678"/>
    </row>
    <row r="9" spans="1:8" ht="25">
      <c r="A9" s="679" t="s">
        <v>657</v>
      </c>
      <c r="B9" s="680"/>
      <c r="C9" s="680"/>
      <c r="D9" s="680"/>
      <c r="E9" s="680"/>
      <c r="F9" s="680"/>
      <c r="G9" s="680"/>
      <c r="H9" s="681"/>
    </row>
    <row r="10" spans="1:8" ht="20.5" thickBot="1">
      <c r="A10" s="18"/>
      <c r="B10" s="121"/>
      <c r="C10" s="121"/>
      <c r="D10" s="118"/>
      <c r="E10" s="118"/>
      <c r="F10" s="335"/>
      <c r="G10" s="118"/>
      <c r="H10" s="118"/>
    </row>
    <row r="11" spans="1:8" ht="20">
      <c r="A11" s="155" t="s">
        <v>799</v>
      </c>
      <c r="B11" s="156" t="s">
        <v>7</v>
      </c>
      <c r="C11" s="499">
        <v>340</v>
      </c>
      <c r="D11" s="118"/>
      <c r="E11" s="118"/>
      <c r="F11" s="335"/>
      <c r="G11" s="118"/>
      <c r="H11" s="118"/>
    </row>
    <row r="12" spans="1:8" s="418" customFormat="1" ht="20">
      <c r="A12" s="157" t="s">
        <v>791</v>
      </c>
      <c r="B12" s="158" t="s">
        <v>9</v>
      </c>
      <c r="C12" s="159">
        <v>3</v>
      </c>
      <c r="D12" s="419"/>
      <c r="E12" s="419"/>
      <c r="F12" s="420"/>
      <c r="G12" s="419"/>
      <c r="H12" s="419"/>
    </row>
    <row r="13" spans="1:8" s="418" customFormat="1" ht="20">
      <c r="A13" s="491" t="s">
        <v>10</v>
      </c>
      <c r="B13" s="722" t="s">
        <v>792</v>
      </c>
      <c r="C13" s="723"/>
      <c r="D13" s="419"/>
      <c r="E13" s="419"/>
      <c r="F13" s="420"/>
      <c r="G13" s="419"/>
      <c r="H13" s="419"/>
    </row>
    <row r="14" spans="1:8" s="418" customFormat="1" ht="20">
      <c r="A14" s="157" t="s">
        <v>656</v>
      </c>
      <c r="B14" s="158" t="s">
        <v>789</v>
      </c>
      <c r="C14" s="195" t="s">
        <v>655</v>
      </c>
      <c r="D14" s="419"/>
      <c r="E14" s="419"/>
      <c r="F14" s="420"/>
      <c r="G14" s="419"/>
      <c r="H14" s="419"/>
    </row>
    <row r="15" spans="1:8" s="418" customFormat="1" ht="20">
      <c r="A15" s="22" t="s">
        <v>14</v>
      </c>
      <c r="B15" s="23" t="s">
        <v>15</v>
      </c>
      <c r="C15" s="218">
        <v>15</v>
      </c>
      <c r="D15" s="419"/>
      <c r="E15" s="419"/>
      <c r="F15" s="420"/>
      <c r="G15" s="419"/>
      <c r="H15" s="419"/>
    </row>
    <row r="16" spans="1:8" s="418" customFormat="1" ht="20">
      <c r="A16" s="157" t="s">
        <v>654</v>
      </c>
      <c r="B16" s="158" t="s">
        <v>17</v>
      </c>
      <c r="C16" s="194" t="s">
        <v>653</v>
      </c>
      <c r="D16" s="419"/>
      <c r="E16" s="419"/>
      <c r="F16" s="420"/>
      <c r="G16" s="419"/>
      <c r="H16" s="419"/>
    </row>
    <row r="17" spans="1:20" s="418" customFormat="1" ht="20">
      <c r="A17" s="157" t="s">
        <v>81</v>
      </c>
      <c r="B17" s="158" t="s">
        <v>22</v>
      </c>
      <c r="C17" s="159">
        <v>290</v>
      </c>
      <c r="D17" s="419"/>
      <c r="E17" s="419"/>
      <c r="F17" s="420"/>
      <c r="G17" s="419"/>
      <c r="H17" s="419"/>
    </row>
    <row r="18" spans="1:20" s="418" customFormat="1" ht="20">
      <c r="A18" s="157" t="s">
        <v>800</v>
      </c>
      <c r="B18" s="158" t="s">
        <v>22</v>
      </c>
      <c r="C18" s="159">
        <v>300</v>
      </c>
      <c r="D18" s="419"/>
      <c r="E18" s="419"/>
      <c r="F18" s="420"/>
      <c r="G18" s="419"/>
      <c r="H18" s="419"/>
    </row>
    <row r="19" spans="1:20" s="418" customFormat="1" ht="20">
      <c r="A19" s="157" t="s">
        <v>95</v>
      </c>
      <c r="B19" s="158" t="s">
        <v>20</v>
      </c>
      <c r="C19" s="421">
        <v>5</v>
      </c>
      <c r="D19" s="419"/>
      <c r="E19" s="419"/>
      <c r="F19" s="420"/>
      <c r="G19" s="419"/>
      <c r="H19" s="419"/>
    </row>
    <row r="20" spans="1:20" s="418" customFormat="1" ht="20">
      <c r="A20" s="157" t="s">
        <v>652</v>
      </c>
      <c r="B20" s="719" t="s">
        <v>520</v>
      </c>
      <c r="C20" s="720"/>
      <c r="D20" s="419"/>
      <c r="E20" s="419"/>
      <c r="F20" s="420"/>
      <c r="G20" s="419"/>
      <c r="H20" s="419"/>
    </row>
    <row r="21" spans="1:20" s="418" customFormat="1" ht="36">
      <c r="A21" s="157" t="s">
        <v>651</v>
      </c>
      <c r="B21" s="158" t="s">
        <v>97</v>
      </c>
      <c r="C21" s="195" t="s">
        <v>650</v>
      </c>
      <c r="D21" s="419"/>
      <c r="E21" s="419"/>
      <c r="F21" s="420"/>
      <c r="G21" s="419"/>
      <c r="H21" s="419"/>
    </row>
    <row r="22" spans="1:20" s="418" customFormat="1" ht="20">
      <c r="A22" s="157" t="s">
        <v>98</v>
      </c>
      <c r="B22" s="158" t="s">
        <v>97</v>
      </c>
      <c r="C22" s="159">
        <v>90</v>
      </c>
      <c r="D22" s="419"/>
      <c r="E22" s="419"/>
      <c r="F22" s="420"/>
      <c r="G22" s="419"/>
      <c r="H22" s="419"/>
      <c r="K22" s="494"/>
      <c r="L22" s="494"/>
      <c r="M22" s="494"/>
      <c r="N22" s="494"/>
      <c r="O22" s="494"/>
      <c r="P22" s="494"/>
      <c r="Q22" s="494"/>
      <c r="R22" s="494"/>
      <c r="S22" s="494"/>
      <c r="T22" s="494"/>
    </row>
    <row r="23" spans="1:20" s="418" customFormat="1" ht="20">
      <c r="A23" s="157" t="s">
        <v>796</v>
      </c>
      <c r="B23" s="158" t="s">
        <v>22</v>
      </c>
      <c r="C23" s="195">
        <v>290</v>
      </c>
      <c r="D23" s="419"/>
      <c r="E23" s="419"/>
      <c r="F23" s="420"/>
      <c r="G23" s="419"/>
      <c r="H23" s="419"/>
      <c r="K23" s="494"/>
      <c r="L23" s="494"/>
      <c r="M23" s="494"/>
      <c r="N23" s="494"/>
      <c r="O23" s="494"/>
      <c r="P23" s="494"/>
      <c r="Q23" s="494"/>
      <c r="R23" s="494"/>
      <c r="S23" s="494"/>
      <c r="T23" s="494"/>
    </row>
    <row r="24" spans="1:20" s="418" customFormat="1" ht="20">
      <c r="A24" s="157" t="s">
        <v>31</v>
      </c>
      <c r="B24" s="158" t="s">
        <v>22</v>
      </c>
      <c r="C24" s="195">
        <v>180</v>
      </c>
      <c r="D24" s="419"/>
      <c r="E24" s="419"/>
      <c r="F24" s="420"/>
      <c r="G24" s="419"/>
      <c r="H24" s="419"/>
      <c r="K24" s="494"/>
      <c r="L24" s="494"/>
      <c r="M24" s="494"/>
      <c r="N24" s="494"/>
      <c r="O24" s="494"/>
      <c r="P24" s="494"/>
      <c r="Q24" s="494"/>
      <c r="R24" s="494"/>
      <c r="S24" s="494"/>
      <c r="T24" s="494"/>
    </row>
    <row r="25" spans="1:20" s="418" customFormat="1" ht="20">
      <c r="A25" s="157" t="s">
        <v>32</v>
      </c>
      <c r="B25" s="158" t="s">
        <v>22</v>
      </c>
      <c r="C25" s="194" t="s">
        <v>797</v>
      </c>
      <c r="D25" s="419"/>
      <c r="E25" s="419"/>
      <c r="F25" s="420"/>
      <c r="G25" s="419"/>
      <c r="H25" s="419"/>
      <c r="K25" s="494"/>
      <c r="L25" s="494"/>
      <c r="M25" s="494"/>
      <c r="N25" s="494"/>
      <c r="O25" s="494"/>
      <c r="P25" s="494"/>
      <c r="Q25" s="494"/>
      <c r="R25" s="494"/>
      <c r="S25" s="494"/>
      <c r="T25" s="494"/>
    </row>
    <row r="26" spans="1:20" s="418" customFormat="1" ht="20">
      <c r="A26" s="632" t="s">
        <v>51</v>
      </c>
      <c r="B26" s="705" t="s">
        <v>798</v>
      </c>
      <c r="C26" s="706"/>
      <c r="D26" s="419"/>
      <c r="E26" s="419"/>
      <c r="F26" s="420"/>
      <c r="G26" s="419"/>
      <c r="H26" s="419"/>
      <c r="K26" s="494"/>
      <c r="L26" s="494"/>
      <c r="M26" s="494"/>
      <c r="N26" s="494"/>
      <c r="O26" s="494"/>
      <c r="P26" s="494"/>
      <c r="Q26" s="494"/>
      <c r="R26" s="494"/>
      <c r="S26" s="494"/>
      <c r="T26" s="494"/>
    </row>
    <row r="27" spans="1:20" ht="18.5" thickBot="1">
      <c r="A27" s="631" t="s">
        <v>951</v>
      </c>
      <c r="B27" s="701" t="s">
        <v>952</v>
      </c>
      <c r="C27" s="702"/>
      <c r="D27" s="114"/>
      <c r="E27" s="114"/>
      <c r="F27" s="327"/>
      <c r="G27" s="114"/>
      <c r="H27" s="114"/>
      <c r="K27" s="495"/>
      <c r="L27" s="495"/>
      <c r="M27" s="495"/>
      <c r="N27" s="495"/>
      <c r="O27" s="197"/>
      <c r="P27" s="27"/>
      <c r="Q27" s="406"/>
      <c r="R27" s="495"/>
      <c r="S27" s="495"/>
      <c r="T27" s="495"/>
    </row>
    <row r="28" spans="1:20" ht="18">
      <c r="A28" s="26"/>
      <c r="B28" s="626"/>
      <c r="C28" s="626"/>
      <c r="D28" s="114"/>
      <c r="E28" s="114"/>
      <c r="F28" s="327"/>
      <c r="G28" s="114"/>
      <c r="H28" s="114"/>
      <c r="K28" s="495"/>
      <c r="L28" s="495"/>
      <c r="M28" s="495"/>
      <c r="N28" s="495"/>
      <c r="O28" s="197"/>
      <c r="P28" s="626"/>
      <c r="Q28" s="406"/>
      <c r="R28" s="495"/>
      <c r="S28" s="495"/>
      <c r="T28" s="495"/>
    </row>
    <row r="29" spans="1:20" ht="95" customHeight="1">
      <c r="A29" s="726" t="s">
        <v>964</v>
      </c>
      <c r="B29" s="726"/>
      <c r="C29" s="726"/>
      <c r="D29" s="114"/>
      <c r="E29" s="114"/>
      <c r="F29" s="327"/>
      <c r="G29" s="114"/>
      <c r="H29" s="114"/>
      <c r="K29" s="495"/>
      <c r="L29" s="495"/>
      <c r="M29" s="495"/>
      <c r="N29" s="495"/>
      <c r="O29" s="197"/>
      <c r="P29" s="27"/>
      <c r="Q29" s="406"/>
      <c r="R29" s="495"/>
      <c r="S29" s="495"/>
      <c r="T29" s="495"/>
    </row>
    <row r="30" spans="1:20" ht="18.5" thickBot="1">
      <c r="A30" s="18"/>
      <c r="B30" s="18"/>
      <c r="C30" s="18"/>
      <c r="D30" s="114"/>
      <c r="E30" s="114"/>
      <c r="F30" s="327"/>
      <c r="G30" s="114"/>
      <c r="H30" s="114"/>
      <c r="K30" s="495"/>
      <c r="L30" s="495"/>
      <c r="M30" s="495"/>
      <c r="N30" s="495"/>
      <c r="O30" s="197"/>
      <c r="P30" s="27"/>
      <c r="Q30" s="406"/>
      <c r="R30" s="495"/>
      <c r="S30" s="495"/>
      <c r="T30" s="495"/>
    </row>
    <row r="31" spans="1:20" s="357" customFormat="1" ht="18">
      <c r="A31" s="724" t="s">
        <v>34</v>
      </c>
      <c r="B31" s="684" t="s">
        <v>35</v>
      </c>
      <c r="C31" s="688" t="s">
        <v>36</v>
      </c>
      <c r="D31" s="686" t="s">
        <v>107</v>
      </c>
      <c r="E31" s="688" t="s">
        <v>37</v>
      </c>
      <c r="F31" s="690" t="s">
        <v>38</v>
      </c>
      <c r="G31" s="674" t="s">
        <v>72</v>
      </c>
      <c r="H31" s="674" t="s">
        <v>73</v>
      </c>
      <c r="K31" s="496"/>
      <c r="L31" s="496"/>
      <c r="M31" s="496"/>
      <c r="N31" s="496"/>
      <c r="O31" s="197"/>
      <c r="P31" s="27"/>
      <c r="Q31" s="497"/>
      <c r="R31" s="496"/>
      <c r="S31" s="496"/>
      <c r="T31" s="496"/>
    </row>
    <row r="32" spans="1:20" s="357" customFormat="1" ht="24.5" customHeight="1">
      <c r="A32" s="725"/>
      <c r="B32" s="685"/>
      <c r="C32" s="689"/>
      <c r="D32" s="687"/>
      <c r="E32" s="689"/>
      <c r="F32" s="691"/>
      <c r="G32" s="675"/>
      <c r="H32" s="675"/>
      <c r="K32" s="496"/>
      <c r="L32" s="496"/>
      <c r="M32" s="496"/>
      <c r="N32" s="496"/>
      <c r="O32" s="197"/>
      <c r="P32" s="27"/>
      <c r="Q32" s="497"/>
      <c r="R32" s="496"/>
      <c r="S32" s="496"/>
      <c r="T32" s="496"/>
    </row>
    <row r="33" spans="1:20" s="357" customFormat="1" ht="36">
      <c r="A33" s="63" t="s">
        <v>663</v>
      </c>
      <c r="B33" s="33" t="s">
        <v>83</v>
      </c>
      <c r="C33" s="34">
        <v>7524776</v>
      </c>
      <c r="D33" s="35">
        <v>74457.58</v>
      </c>
      <c r="E33" s="320">
        <v>1</v>
      </c>
      <c r="F33" s="65"/>
      <c r="G33" s="37">
        <f>ROUND((D33*(1-F33))*E33,2)</f>
        <v>74457.58</v>
      </c>
      <c r="H33" s="38">
        <f>ROUND(G33*1.2,2)</f>
        <v>89349.1</v>
      </c>
      <c r="K33" s="496"/>
      <c r="L33" s="496"/>
      <c r="M33" s="496"/>
      <c r="N33" s="496"/>
      <c r="O33" s="197"/>
      <c r="P33" s="27"/>
      <c r="Q33" s="406"/>
      <c r="R33" s="496"/>
      <c r="S33" s="496"/>
      <c r="T33" s="496"/>
    </row>
    <row r="34" spans="1:20" s="357" customFormat="1" ht="36">
      <c r="A34" s="63" t="s">
        <v>100</v>
      </c>
      <c r="B34" s="33" t="s">
        <v>83</v>
      </c>
      <c r="C34" s="34">
        <v>7524166</v>
      </c>
      <c r="D34" s="648">
        <v>23230.959999999999</v>
      </c>
      <c r="E34" s="320">
        <v>1</v>
      </c>
      <c r="F34" s="65"/>
      <c r="G34" s="37">
        <f t="shared" ref="G34:G35" si="0">ROUND((D34*(1-F34))*E34,2)</f>
        <v>23230.959999999999</v>
      </c>
      <c r="H34" s="38">
        <f t="shared" ref="H34:H35" si="1">ROUND(G34*1.2,2)</f>
        <v>27877.15</v>
      </c>
      <c r="K34" s="496"/>
      <c r="L34" s="496"/>
      <c r="M34" s="496"/>
      <c r="N34" s="496"/>
      <c r="O34" s="197"/>
      <c r="P34" s="27"/>
      <c r="Q34" s="406"/>
      <c r="R34" s="496"/>
      <c r="S34" s="496"/>
      <c r="T34" s="496"/>
    </row>
    <row r="35" spans="1:20" s="357" customFormat="1" ht="36">
      <c r="A35" s="63" t="s">
        <v>101</v>
      </c>
      <c r="B35" s="33" t="s">
        <v>83</v>
      </c>
      <c r="C35" s="34">
        <v>7524168</v>
      </c>
      <c r="D35" s="648">
        <v>8469.4</v>
      </c>
      <c r="E35" s="320">
        <v>1</v>
      </c>
      <c r="F35" s="65"/>
      <c r="G35" s="37">
        <f t="shared" si="0"/>
        <v>8469.4</v>
      </c>
      <c r="H35" s="38">
        <f t="shared" si="1"/>
        <v>10163.280000000001</v>
      </c>
      <c r="K35" s="496"/>
      <c r="L35" s="496"/>
      <c r="M35" s="496"/>
      <c r="N35" s="496"/>
      <c r="O35" s="197"/>
      <c r="P35" s="27"/>
      <c r="Q35" s="406"/>
      <c r="R35" s="496"/>
      <c r="S35" s="496"/>
      <c r="T35" s="496"/>
    </row>
    <row r="36" spans="1:20" s="490" customFormat="1" ht="36">
      <c r="A36" s="129" t="s">
        <v>664</v>
      </c>
      <c r="B36" s="33" t="s">
        <v>42</v>
      </c>
      <c r="C36" s="34">
        <v>7524778</v>
      </c>
      <c r="D36" s="648">
        <v>3332.64</v>
      </c>
      <c r="E36" s="320">
        <v>1</v>
      </c>
      <c r="F36" s="65"/>
      <c r="G36" s="37">
        <f>ROUND((D36*(1-F36))*E36,2)</f>
        <v>3332.64</v>
      </c>
      <c r="H36" s="38">
        <f>ROUND(G36*1.2,2)</f>
        <v>3999.17</v>
      </c>
      <c r="K36" s="498"/>
      <c r="L36" s="498"/>
      <c r="M36" s="498"/>
      <c r="N36" s="498"/>
      <c r="O36" s="197"/>
      <c r="P36" s="27"/>
      <c r="Q36" s="149"/>
      <c r="R36" s="498"/>
      <c r="S36" s="498"/>
      <c r="T36" s="498"/>
    </row>
    <row r="37" spans="1:20" s="357" customFormat="1" ht="18">
      <c r="A37" s="511" t="s">
        <v>840</v>
      </c>
      <c r="B37" s="512"/>
      <c r="C37" s="518"/>
      <c r="D37" s="649"/>
      <c r="E37" s="522"/>
      <c r="F37" s="520"/>
      <c r="G37" s="516"/>
      <c r="H37" s="517"/>
      <c r="K37" s="496"/>
      <c r="L37" s="496"/>
      <c r="M37" s="496"/>
      <c r="N37" s="496"/>
      <c r="O37" s="197"/>
      <c r="P37" s="721"/>
      <c r="Q37" s="721"/>
      <c r="R37" s="496"/>
      <c r="S37" s="496"/>
      <c r="T37" s="496"/>
    </row>
    <row r="38" spans="1:20" s="357" customFormat="1" ht="35">
      <c r="A38" s="70" t="s">
        <v>665</v>
      </c>
      <c r="B38" s="39" t="s">
        <v>83</v>
      </c>
      <c r="C38" s="69">
        <v>7524777</v>
      </c>
      <c r="D38" s="648">
        <v>29940.76</v>
      </c>
      <c r="E38" s="320"/>
      <c r="F38" s="65"/>
      <c r="G38" s="37">
        <f>ROUND((D38*(1-F38))*E38,2)</f>
        <v>0</v>
      </c>
      <c r="H38" s="38">
        <f>ROUND(G38*1.2,2)</f>
        <v>0</v>
      </c>
      <c r="K38" s="496"/>
      <c r="L38" s="496"/>
      <c r="M38" s="496"/>
      <c r="N38" s="496"/>
      <c r="O38" s="496"/>
      <c r="P38" s="496"/>
      <c r="Q38" s="496"/>
      <c r="R38" s="496"/>
      <c r="S38" s="496"/>
      <c r="T38" s="496"/>
    </row>
    <row r="39" spans="1:20" s="357" customFormat="1" ht="35">
      <c r="A39" s="68" t="s">
        <v>666</v>
      </c>
      <c r="B39" s="39" t="s">
        <v>40</v>
      </c>
      <c r="C39" s="69">
        <v>7524779</v>
      </c>
      <c r="D39" s="648">
        <v>2609.7199999999998</v>
      </c>
      <c r="E39" s="320"/>
      <c r="F39" s="65">
        <v>0</v>
      </c>
      <c r="G39" s="37">
        <f>ROUND((D39*(1-F39))*E39,2)</f>
        <v>0</v>
      </c>
      <c r="H39" s="38">
        <f>ROUND(G39*1.2,2)</f>
        <v>0</v>
      </c>
      <c r="K39" s="496"/>
      <c r="L39" s="496"/>
      <c r="M39" s="496"/>
      <c r="N39" s="496"/>
      <c r="O39" s="496"/>
      <c r="P39" s="496"/>
      <c r="Q39" s="496"/>
      <c r="R39" s="496"/>
      <c r="S39" s="496"/>
      <c r="T39" s="496"/>
    </row>
    <row r="40" spans="1:20" s="357" customFormat="1" ht="18">
      <c r="A40" s="70" t="s">
        <v>124</v>
      </c>
      <c r="B40" s="39" t="s">
        <v>125</v>
      </c>
      <c r="C40" s="69">
        <v>100863247</v>
      </c>
      <c r="D40" s="648">
        <v>4832.54</v>
      </c>
      <c r="E40" s="320"/>
      <c r="F40" s="65"/>
      <c r="G40" s="37">
        <f>ROUND((D40*(1-F40))*E40,2)</f>
        <v>0</v>
      </c>
      <c r="H40" s="38">
        <f>ROUND(G40*1.2,2)</f>
        <v>0</v>
      </c>
      <c r="K40" s="496"/>
      <c r="L40" s="496"/>
      <c r="M40" s="496"/>
      <c r="N40" s="496"/>
      <c r="O40" s="496"/>
      <c r="P40" s="496"/>
      <c r="Q40" s="496"/>
      <c r="R40" s="496"/>
      <c r="S40" s="496"/>
      <c r="T40" s="496"/>
    </row>
    <row r="41" spans="1:20" s="357" customFormat="1" ht="18.5" thickBot="1">
      <c r="A41" s="48" t="s">
        <v>49</v>
      </c>
      <c r="B41" s="431"/>
      <c r="C41" s="165"/>
      <c r="D41" s="51"/>
      <c r="E41" s="52"/>
      <c r="F41" s="72"/>
      <c r="G41" s="54">
        <f>SUM(G33:G40)</f>
        <v>109490.58</v>
      </c>
      <c r="H41" s="55">
        <f>ROUND(G41*1.2,2)</f>
        <v>131388.70000000001</v>
      </c>
      <c r="K41" s="496"/>
      <c r="L41" s="496"/>
      <c r="M41" s="496"/>
      <c r="N41" s="496"/>
      <c r="O41" s="496"/>
      <c r="P41" s="496"/>
      <c r="Q41" s="496"/>
      <c r="R41" s="496"/>
      <c r="S41" s="496"/>
      <c r="T41" s="496"/>
    </row>
    <row r="42" spans="1:20" ht="18">
      <c r="A42" s="114"/>
      <c r="B42" s="114"/>
      <c r="C42" s="114"/>
      <c r="D42" s="114"/>
      <c r="E42" s="114"/>
      <c r="F42" s="327"/>
      <c r="G42" s="114"/>
      <c r="H42" s="114"/>
      <c r="K42" s="495"/>
      <c r="L42" s="495"/>
      <c r="M42" s="495"/>
      <c r="N42" s="495"/>
      <c r="O42" s="495"/>
      <c r="P42" s="495"/>
      <c r="Q42" s="495"/>
      <c r="R42" s="495"/>
      <c r="S42" s="495"/>
      <c r="T42" s="495"/>
    </row>
    <row r="43" spans="1:20">
      <c r="K43" s="495"/>
      <c r="L43" s="495"/>
      <c r="M43" s="495"/>
      <c r="N43" s="495"/>
      <c r="O43" s="495"/>
      <c r="P43" s="495"/>
      <c r="Q43" s="495"/>
      <c r="R43" s="495"/>
      <c r="S43" s="495"/>
      <c r="T43" s="495"/>
    </row>
  </sheetData>
  <mergeCells count="16">
    <mergeCell ref="P37:Q37"/>
    <mergeCell ref="B13:C13"/>
    <mergeCell ref="B26:C26"/>
    <mergeCell ref="B20:C20"/>
    <mergeCell ref="A8:H8"/>
    <mergeCell ref="A9:H9"/>
    <mergeCell ref="A31:A32"/>
    <mergeCell ref="B31:B32"/>
    <mergeCell ref="C31:C32"/>
    <mergeCell ref="D31:D32"/>
    <mergeCell ref="E31:E32"/>
    <mergeCell ref="F31:F32"/>
    <mergeCell ref="G31:G32"/>
    <mergeCell ref="H31:H32"/>
    <mergeCell ref="B27:C27"/>
    <mergeCell ref="A29:C29"/>
  </mergeCells>
  <conditionalFormatting sqref="E33:E36 G33:H35 G37:H40 F38:F39 E38 E36:H36">
    <cfRule type="cellIs" dxfId="249" priority="7" stopIfTrue="1" operator="lessThanOrEqual">
      <formula>0</formula>
    </cfRule>
  </conditionalFormatting>
  <conditionalFormatting sqref="E37:F37">
    <cfRule type="cellIs" dxfId="248" priority="6" stopIfTrue="1" operator="lessThanOrEqual">
      <formula>0</formula>
    </cfRule>
  </conditionalFormatting>
  <conditionalFormatting sqref="F33:F36">
    <cfRule type="cellIs" dxfId="247" priority="4" stopIfTrue="1" operator="lessThanOrEqual">
      <formula>0</formula>
    </cfRule>
  </conditionalFormatting>
  <conditionalFormatting sqref="F40">
    <cfRule type="cellIs" dxfId="246" priority="3" stopIfTrue="1" operator="lessThanOrEqual">
      <formula>0</formula>
    </cfRule>
  </conditionalFormatting>
  <conditionalFormatting sqref="E40">
    <cfRule type="cellIs" dxfId="245" priority="2" stopIfTrue="1" operator="lessThanOrEqual">
      <formula>0</formula>
    </cfRule>
  </conditionalFormatting>
  <conditionalFormatting sqref="E39">
    <cfRule type="cellIs" dxfId="244" priority="1" stopIfTrue="1" operator="lessThanOrEqual">
      <formula>0</formula>
    </cfRule>
  </conditionalFormatting>
  <hyperlinks>
    <hyperlink ref="A6" r:id="rId1"/>
  </hyperlinks>
  <pageMargins left="0.7" right="0.7" top="0.75" bottom="0.75" header="0.3" footer="0.3"/>
  <pageSetup paperSize="9" scale="38" orientation="portrait" r:id="rId2"/>
  <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pageSetUpPr fitToPage="1"/>
  </sheetPr>
  <dimension ref="A1:R47"/>
  <sheetViews>
    <sheetView showGridLines="0" view="pageBreakPreview" zoomScale="60" zoomScaleNormal="50" workbookViewId="0">
      <selection activeCell="D34" sqref="D34:D40"/>
    </sheetView>
  </sheetViews>
  <sheetFormatPr defaultColWidth="8.81640625" defaultRowHeight="14"/>
  <cols>
    <col min="1" max="1" width="75" style="2" customWidth="1"/>
    <col min="2" max="2" width="17.6328125" style="2" customWidth="1"/>
    <col min="3" max="3" width="20.1796875" style="2" customWidth="1"/>
    <col min="4" max="4" width="22.1796875" style="2" bestFit="1" customWidth="1"/>
    <col min="5" max="5" width="9.36328125" style="2" bestFit="1" customWidth="1"/>
    <col min="6" max="6" width="10.36328125" style="2" bestFit="1" customWidth="1"/>
    <col min="7" max="8" width="30.1796875" style="2" bestFit="1" customWidth="1"/>
    <col min="9" max="16384" width="8.81640625" style="2"/>
  </cols>
  <sheetData>
    <row r="1" spans="1:8" ht="17.5">
      <c r="A1" s="4" t="s">
        <v>0</v>
      </c>
      <c r="B1" s="114"/>
      <c r="C1" s="114"/>
      <c r="D1" s="5"/>
      <c r="E1" s="114"/>
      <c r="F1" s="317"/>
      <c r="G1" s="114"/>
      <c r="H1" s="114"/>
    </row>
    <row r="2" spans="1:8" ht="17.5">
      <c r="A2" s="4" t="s">
        <v>1</v>
      </c>
      <c r="B2" s="114"/>
      <c r="C2" s="114"/>
      <c r="D2" s="5"/>
      <c r="E2" s="114"/>
      <c r="F2" s="317"/>
      <c r="G2" s="114"/>
      <c r="H2" s="114"/>
    </row>
    <row r="3" spans="1:8" ht="17.5">
      <c r="A3" s="4" t="s">
        <v>2</v>
      </c>
      <c r="B3" s="114"/>
      <c r="C3" s="114"/>
      <c r="D3" s="5"/>
      <c r="E3" s="114"/>
      <c r="F3" s="317"/>
      <c r="G3" s="114"/>
      <c r="H3" s="114"/>
    </row>
    <row r="4" spans="1:8" ht="17.5">
      <c r="A4" s="4" t="s">
        <v>3</v>
      </c>
      <c r="B4" s="114"/>
      <c r="C4" s="114"/>
      <c r="D4" s="5"/>
      <c r="E4" s="114"/>
      <c r="F4" s="317"/>
      <c r="G4" s="114"/>
      <c r="H4" s="114"/>
    </row>
    <row r="5" spans="1:8" ht="16.25" customHeight="1">
      <c r="A5" s="4" t="s">
        <v>4</v>
      </c>
      <c r="B5" s="114"/>
      <c r="C5" s="114"/>
      <c r="D5" s="5"/>
      <c r="E5" s="114"/>
      <c r="F5" s="317"/>
      <c r="G5" s="114"/>
      <c r="H5" s="114"/>
    </row>
    <row r="6" spans="1:8" ht="16.25" customHeight="1">
      <c r="A6" s="358" t="s">
        <v>591</v>
      </c>
      <c r="B6" s="114"/>
      <c r="C6" s="114"/>
      <c r="D6" s="5"/>
      <c r="E6" s="114"/>
      <c r="F6" s="317"/>
      <c r="G6" s="114"/>
      <c r="H6" s="114"/>
    </row>
    <row r="7" spans="1:8">
      <c r="A7" s="8"/>
      <c r="B7" s="8"/>
      <c r="C7" s="8"/>
      <c r="D7" s="9"/>
      <c r="E7" s="8"/>
      <c r="F7" s="318"/>
      <c r="G7" s="8"/>
      <c r="H7" s="8"/>
    </row>
    <row r="8" spans="1:8" ht="25">
      <c r="A8" s="676" t="s">
        <v>109</v>
      </c>
      <c r="B8" s="677"/>
      <c r="C8" s="677"/>
      <c r="D8" s="677"/>
      <c r="E8" s="677"/>
      <c r="F8" s="677"/>
      <c r="G8" s="677"/>
      <c r="H8" s="678"/>
    </row>
    <row r="9" spans="1:8" ht="25">
      <c r="A9" s="679" t="s">
        <v>110</v>
      </c>
      <c r="B9" s="680"/>
      <c r="C9" s="680"/>
      <c r="D9" s="680"/>
      <c r="E9" s="680"/>
      <c r="F9" s="680"/>
      <c r="G9" s="680"/>
      <c r="H9" s="681"/>
    </row>
    <row r="10" spans="1:8" ht="20.5" thickBot="1">
      <c r="A10" s="18"/>
      <c r="B10" s="121"/>
      <c r="C10" s="121"/>
      <c r="D10" s="15"/>
      <c r="E10" s="118"/>
      <c r="F10" s="319"/>
      <c r="G10" s="118"/>
      <c r="H10" s="118"/>
    </row>
    <row r="11" spans="1:8" ht="20">
      <c r="A11" s="19" t="s">
        <v>6</v>
      </c>
      <c r="B11" s="20" t="s">
        <v>7</v>
      </c>
      <c r="C11" s="501">
        <v>900</v>
      </c>
      <c r="D11" s="15"/>
      <c r="E11" s="118"/>
      <c r="F11" s="319"/>
      <c r="G11" s="118"/>
      <c r="H11" s="118"/>
    </row>
    <row r="12" spans="1:8" ht="20">
      <c r="A12" s="22" t="s">
        <v>791</v>
      </c>
      <c r="B12" s="23" t="s">
        <v>9</v>
      </c>
      <c r="C12" s="227">
        <v>4</v>
      </c>
      <c r="D12" s="15"/>
      <c r="E12" s="118"/>
      <c r="F12" s="319"/>
      <c r="G12" s="118"/>
      <c r="H12" s="118"/>
    </row>
    <row r="13" spans="1:8" ht="20">
      <c r="A13" s="491" t="s">
        <v>10</v>
      </c>
      <c r="B13" s="722" t="s">
        <v>790</v>
      </c>
      <c r="C13" s="723"/>
      <c r="D13" s="15"/>
      <c r="E13" s="118"/>
      <c r="F13" s="319"/>
      <c r="G13" s="118"/>
      <c r="H13" s="118"/>
    </row>
    <row r="14" spans="1:8" ht="20">
      <c r="A14" s="22" t="s">
        <v>12</v>
      </c>
      <c r="B14" s="23" t="s">
        <v>789</v>
      </c>
      <c r="C14" s="218">
        <v>69</v>
      </c>
      <c r="D14" s="15"/>
      <c r="E14" s="118"/>
      <c r="F14" s="319"/>
      <c r="G14" s="118"/>
      <c r="H14" s="118"/>
    </row>
    <row r="15" spans="1:8" ht="20">
      <c r="A15" s="22" t="s">
        <v>14</v>
      </c>
      <c r="B15" s="23" t="s">
        <v>15</v>
      </c>
      <c r="C15" s="218">
        <v>16</v>
      </c>
      <c r="D15" s="15"/>
      <c r="E15" s="118"/>
      <c r="F15" s="319"/>
      <c r="G15" s="118"/>
      <c r="H15" s="118"/>
    </row>
    <row r="16" spans="1:8" ht="20">
      <c r="A16" s="22" t="s">
        <v>113</v>
      </c>
      <c r="B16" s="23" t="s">
        <v>17</v>
      </c>
      <c r="C16" s="24" t="s">
        <v>436</v>
      </c>
      <c r="D16" s="15"/>
      <c r="E16" s="118"/>
      <c r="F16" s="319"/>
      <c r="G16" s="118"/>
      <c r="H16" s="118"/>
    </row>
    <row r="17" spans="1:18" ht="20">
      <c r="A17" s="22" t="s">
        <v>51</v>
      </c>
      <c r="B17" s="699" t="s">
        <v>52</v>
      </c>
      <c r="C17" s="700"/>
      <c r="D17" s="15"/>
      <c r="E17" s="118"/>
      <c r="F17" s="319"/>
      <c r="G17" s="118"/>
      <c r="H17" s="118"/>
    </row>
    <row r="18" spans="1:18" ht="20">
      <c r="A18" s="22" t="s">
        <v>115</v>
      </c>
      <c r="B18" s="578" t="s">
        <v>116</v>
      </c>
      <c r="C18" s="579">
        <v>5000</v>
      </c>
      <c r="D18" s="15"/>
      <c r="E18" s="118"/>
      <c r="F18" s="319"/>
      <c r="G18" s="118"/>
      <c r="H18" s="118"/>
    </row>
    <row r="19" spans="1:18" ht="20.5" thickBot="1">
      <c r="A19" s="25" t="s">
        <v>117</v>
      </c>
      <c r="B19" s="577" t="s">
        <v>22</v>
      </c>
      <c r="C19" s="222" t="s">
        <v>118</v>
      </c>
      <c r="D19" s="15"/>
      <c r="E19" s="118"/>
      <c r="F19" s="319"/>
      <c r="G19" s="118"/>
      <c r="H19" s="118"/>
    </row>
    <row r="20" spans="1:18" ht="20">
      <c r="A20" s="22" t="s">
        <v>112</v>
      </c>
      <c r="B20" s="23" t="s">
        <v>20</v>
      </c>
      <c r="C20" s="353">
        <v>7.8</v>
      </c>
      <c r="D20" s="15"/>
      <c r="E20" s="118"/>
      <c r="F20" s="319"/>
      <c r="G20" s="118"/>
      <c r="H20" s="118"/>
    </row>
    <row r="21" spans="1:18" ht="20">
      <c r="A21" s="22" t="s">
        <v>81</v>
      </c>
      <c r="B21" s="23" t="s">
        <v>22</v>
      </c>
      <c r="C21" s="227">
        <v>380</v>
      </c>
      <c r="D21" s="15"/>
      <c r="E21" s="118"/>
      <c r="F21" s="319"/>
      <c r="G21" s="118"/>
      <c r="H21" s="118"/>
    </row>
    <row r="22" spans="1:18" ht="20">
      <c r="A22" s="22" t="s">
        <v>24</v>
      </c>
      <c r="B22" s="23" t="s">
        <v>25</v>
      </c>
      <c r="C22" s="218">
        <v>10</v>
      </c>
      <c r="D22" s="15"/>
      <c r="E22" s="118"/>
      <c r="F22" s="319"/>
      <c r="G22" s="118"/>
      <c r="H22" s="118"/>
    </row>
    <row r="23" spans="1:18" ht="20">
      <c r="A23" s="22" t="s">
        <v>29</v>
      </c>
      <c r="B23" s="23" t="s">
        <v>22</v>
      </c>
      <c r="C23" s="500">
        <v>250</v>
      </c>
      <c r="D23" s="15"/>
      <c r="E23" s="118"/>
      <c r="F23" s="319"/>
      <c r="G23" s="118"/>
      <c r="H23" s="118"/>
    </row>
    <row r="24" spans="1:18" ht="20">
      <c r="A24" s="22" t="s">
        <v>31</v>
      </c>
      <c r="B24" s="23" t="s">
        <v>22</v>
      </c>
      <c r="C24" s="500">
        <v>380</v>
      </c>
      <c r="D24" s="15"/>
      <c r="E24" s="118"/>
      <c r="F24" s="319"/>
      <c r="G24" s="118"/>
      <c r="H24" s="118"/>
    </row>
    <row r="25" spans="1:18" ht="20">
      <c r="A25" s="22" t="s">
        <v>32</v>
      </c>
      <c r="B25" s="23" t="s">
        <v>22</v>
      </c>
      <c r="C25" s="500">
        <v>1190</v>
      </c>
      <c r="D25" s="15"/>
      <c r="E25" s="118"/>
      <c r="F25" s="319"/>
      <c r="G25" s="118"/>
      <c r="H25" s="118"/>
    </row>
    <row r="26" spans="1:18" ht="20">
      <c r="A26" s="22" t="s">
        <v>51</v>
      </c>
      <c r="B26" s="699" t="s">
        <v>52</v>
      </c>
      <c r="C26" s="700"/>
      <c r="D26" s="15"/>
      <c r="E26" s="118"/>
      <c r="F26" s="319"/>
      <c r="G26" s="118"/>
      <c r="H26" s="118"/>
    </row>
    <row r="27" spans="1:18" ht="20">
      <c r="A27" s="22" t="s">
        <v>115</v>
      </c>
      <c r="B27" s="23" t="s">
        <v>116</v>
      </c>
      <c r="C27" s="218">
        <v>5000</v>
      </c>
      <c r="D27" s="15"/>
      <c r="E27" s="118"/>
      <c r="F27" s="319"/>
      <c r="G27" s="118"/>
      <c r="H27" s="118"/>
    </row>
    <row r="28" spans="1:18" ht="20">
      <c r="A28" s="632" t="s">
        <v>117</v>
      </c>
      <c r="B28" s="219" t="s">
        <v>22</v>
      </c>
      <c r="C28" s="633" t="s">
        <v>118</v>
      </c>
      <c r="D28" s="15"/>
      <c r="E28" s="118"/>
      <c r="F28" s="319"/>
      <c r="G28" s="118"/>
      <c r="H28" s="118"/>
    </row>
    <row r="29" spans="1:18" ht="18.5" thickBot="1">
      <c r="A29" s="631" t="s">
        <v>951</v>
      </c>
      <c r="B29" s="701" t="s">
        <v>952</v>
      </c>
      <c r="C29" s="702"/>
      <c r="D29" s="5"/>
      <c r="E29" s="114"/>
      <c r="F29" s="317"/>
      <c r="G29" s="114"/>
      <c r="H29" s="114"/>
    </row>
    <row r="30" spans="1:18" ht="17.5">
      <c r="A30" s="18"/>
      <c r="B30" s="18"/>
      <c r="C30" s="18"/>
      <c r="D30" s="5"/>
      <c r="E30" s="114"/>
      <c r="F30" s="317"/>
      <c r="G30" s="114"/>
      <c r="H30" s="114"/>
    </row>
    <row r="31" spans="1:18" ht="18" thickBot="1">
      <c r="A31" s="223"/>
      <c r="B31" s="224"/>
      <c r="C31" s="224"/>
      <c r="D31" s="5"/>
      <c r="E31" s="114"/>
      <c r="F31" s="317"/>
      <c r="G31" s="114"/>
      <c r="H31" s="114"/>
    </row>
    <row r="32" spans="1:18" s="357" customFormat="1" ht="28.25" customHeight="1">
      <c r="A32" s="709" t="s">
        <v>34</v>
      </c>
      <c r="B32" s="684" t="s">
        <v>35</v>
      </c>
      <c r="C32" s="688" t="s">
        <v>36</v>
      </c>
      <c r="D32" s="686" t="s">
        <v>107</v>
      </c>
      <c r="E32" s="688" t="s">
        <v>37</v>
      </c>
      <c r="F32" s="703" t="s">
        <v>38</v>
      </c>
      <c r="G32" s="674" t="s">
        <v>72</v>
      </c>
      <c r="H32" s="674" t="s">
        <v>73</v>
      </c>
      <c r="P32" s="496"/>
      <c r="Q32" s="496"/>
      <c r="R32" s="496"/>
    </row>
    <row r="33" spans="1:18" s="357" customFormat="1" ht="15" customHeight="1">
      <c r="A33" s="710"/>
      <c r="B33" s="685"/>
      <c r="C33" s="689"/>
      <c r="D33" s="687"/>
      <c r="E33" s="689"/>
      <c r="F33" s="704"/>
      <c r="G33" s="675"/>
      <c r="H33" s="675"/>
      <c r="P33" s="197"/>
      <c r="Q33" s="27"/>
      <c r="R33" s="497"/>
    </row>
    <row r="34" spans="1:18" s="357" customFormat="1" ht="36">
      <c r="A34" s="63" t="s">
        <v>119</v>
      </c>
      <c r="B34" s="33" t="s">
        <v>40</v>
      </c>
      <c r="C34" s="34">
        <v>7516255</v>
      </c>
      <c r="D34" s="35">
        <v>68874.559999999998</v>
      </c>
      <c r="E34" s="320">
        <v>1</v>
      </c>
      <c r="F34" s="76"/>
      <c r="G34" s="37">
        <f>ROUND((D34*(1-F34))*E34,2)</f>
        <v>68874.559999999998</v>
      </c>
      <c r="H34" s="38">
        <f>ROUND(G34*1.2,2)</f>
        <v>82649.47</v>
      </c>
      <c r="P34" s="197"/>
      <c r="Q34" s="27"/>
      <c r="R34" s="497"/>
    </row>
    <row r="35" spans="1:18" s="357" customFormat="1" ht="36">
      <c r="A35" s="63" t="s">
        <v>120</v>
      </c>
      <c r="B35" s="33" t="s">
        <v>42</v>
      </c>
      <c r="C35" s="34">
        <v>8502160</v>
      </c>
      <c r="D35" s="648">
        <v>1299.56</v>
      </c>
      <c r="E35" s="320">
        <v>1</v>
      </c>
      <c r="F35" s="76"/>
      <c r="G35" s="37">
        <f t="shared" ref="G35:G40" si="0">ROUND((D35*(1-F35))*E35,2)</f>
        <v>1299.56</v>
      </c>
      <c r="H35" s="38">
        <f t="shared" ref="H35:H40" si="1">ROUND(G35*1.2,2)</f>
        <v>1559.47</v>
      </c>
      <c r="P35" s="197"/>
      <c r="Q35" s="727"/>
      <c r="R35" s="727"/>
    </row>
    <row r="36" spans="1:18" s="357" customFormat="1" ht="18">
      <c r="A36" s="511" t="s">
        <v>840</v>
      </c>
      <c r="B36" s="512"/>
      <c r="C36" s="514"/>
      <c r="D36" s="649"/>
      <c r="E36" s="522"/>
      <c r="F36" s="521"/>
      <c r="G36" s="516"/>
      <c r="H36" s="517"/>
      <c r="P36" s="197"/>
      <c r="Q36" s="27"/>
      <c r="R36" s="497"/>
    </row>
    <row r="37" spans="1:18" s="357" customFormat="1" ht="35">
      <c r="A37" s="70" t="s">
        <v>121</v>
      </c>
      <c r="B37" s="39" t="s">
        <v>122</v>
      </c>
      <c r="C37" s="69">
        <v>8503260</v>
      </c>
      <c r="D37" s="648">
        <v>7100.94</v>
      </c>
      <c r="E37" s="320"/>
      <c r="F37" s="76"/>
      <c r="G37" s="37">
        <f t="shared" si="0"/>
        <v>0</v>
      </c>
      <c r="H37" s="38">
        <f t="shared" si="1"/>
        <v>0</v>
      </c>
      <c r="P37" s="197"/>
      <c r="Q37" s="27"/>
      <c r="R37" s="497"/>
    </row>
    <row r="38" spans="1:18" s="357" customFormat="1" ht="35">
      <c r="A38" s="70" t="s">
        <v>123</v>
      </c>
      <c r="B38" s="39" t="s">
        <v>122</v>
      </c>
      <c r="C38" s="69">
        <v>8503640</v>
      </c>
      <c r="D38" s="648">
        <v>1754.3</v>
      </c>
      <c r="E38" s="320"/>
      <c r="F38" s="76"/>
      <c r="G38" s="37">
        <f t="shared" si="0"/>
        <v>0</v>
      </c>
      <c r="H38" s="38">
        <f t="shared" si="1"/>
        <v>0</v>
      </c>
      <c r="P38" s="197"/>
      <c r="Q38" s="27"/>
      <c r="R38" s="497"/>
    </row>
    <row r="39" spans="1:18" s="357" customFormat="1" ht="18">
      <c r="A39" s="68" t="s">
        <v>106</v>
      </c>
      <c r="B39" s="39" t="s">
        <v>40</v>
      </c>
      <c r="C39" s="69">
        <v>7524836</v>
      </c>
      <c r="D39" s="648">
        <v>5642.38</v>
      </c>
      <c r="E39" s="320"/>
      <c r="F39" s="76"/>
      <c r="G39" s="37">
        <f t="shared" si="0"/>
        <v>0</v>
      </c>
      <c r="H39" s="38">
        <f t="shared" si="1"/>
        <v>0</v>
      </c>
      <c r="P39" s="197"/>
      <c r="Q39" s="27"/>
      <c r="R39" s="497"/>
    </row>
    <row r="40" spans="1:18" s="357" customFormat="1" ht="18">
      <c r="A40" s="70" t="s">
        <v>124</v>
      </c>
      <c r="B40" s="39" t="s">
        <v>125</v>
      </c>
      <c r="C40" s="69">
        <v>100863247</v>
      </c>
      <c r="D40" s="648">
        <v>4832.54</v>
      </c>
      <c r="E40" s="320"/>
      <c r="F40" s="76"/>
      <c r="G40" s="37">
        <f t="shared" si="0"/>
        <v>0</v>
      </c>
      <c r="H40" s="38">
        <f t="shared" si="1"/>
        <v>0</v>
      </c>
      <c r="P40" s="197"/>
      <c r="Q40" s="27"/>
      <c r="R40" s="497"/>
    </row>
    <row r="41" spans="1:18" s="357" customFormat="1" ht="18.5" thickBot="1">
      <c r="A41" s="48" t="s">
        <v>49</v>
      </c>
      <c r="B41" s="431"/>
      <c r="C41" s="165"/>
      <c r="D41" s="51"/>
      <c r="E41" s="52"/>
      <c r="F41" s="80"/>
      <c r="G41" s="54">
        <f>SUM(G27:G40)</f>
        <v>70174.12</v>
      </c>
      <c r="H41" s="55">
        <f>ROUND(G41*1.2,2)</f>
        <v>84208.94</v>
      </c>
      <c r="P41" s="197"/>
      <c r="Q41" s="27"/>
      <c r="R41" s="497"/>
    </row>
    <row r="42" spans="1:18" ht="18">
      <c r="P42" s="197"/>
      <c r="Q42" s="27"/>
      <c r="R42" s="497"/>
    </row>
    <row r="43" spans="1:18" ht="18">
      <c r="P43" s="197"/>
      <c r="Q43" s="27"/>
      <c r="R43" s="150"/>
    </row>
    <row r="44" spans="1:18" ht="18">
      <c r="P44" s="197"/>
      <c r="Q44" s="27"/>
      <c r="R44" s="497"/>
    </row>
    <row r="45" spans="1:18" ht="18">
      <c r="P45" s="197"/>
      <c r="Q45" s="27"/>
      <c r="R45" s="497"/>
    </row>
    <row r="46" spans="1:18" ht="18">
      <c r="P46" s="197"/>
      <c r="Q46" s="27"/>
      <c r="R46" s="497"/>
    </row>
    <row r="47" spans="1:18" ht="18">
      <c r="P47" s="197"/>
      <c r="Q47" s="721"/>
      <c r="R47" s="721"/>
    </row>
  </sheetData>
  <mergeCells count="16">
    <mergeCell ref="Q35:R35"/>
    <mergeCell ref="Q47:R47"/>
    <mergeCell ref="B13:C13"/>
    <mergeCell ref="B26:C26"/>
    <mergeCell ref="B17:C17"/>
    <mergeCell ref="B29:C29"/>
    <mergeCell ref="A8:H8"/>
    <mergeCell ref="A9:H9"/>
    <mergeCell ref="A32:A33"/>
    <mergeCell ref="B32:B33"/>
    <mergeCell ref="C32:C33"/>
    <mergeCell ref="D32:D33"/>
    <mergeCell ref="E32:E33"/>
    <mergeCell ref="F32:F33"/>
    <mergeCell ref="G32:G33"/>
    <mergeCell ref="H32:H33"/>
  </mergeCells>
  <conditionalFormatting sqref="E34:F40">
    <cfRule type="cellIs" dxfId="243" priority="2" stopIfTrue="1" operator="lessThanOrEqual">
      <formula>0</formula>
    </cfRule>
  </conditionalFormatting>
  <conditionalFormatting sqref="G34:H40">
    <cfRule type="cellIs" dxfId="242" priority="1" stopIfTrue="1" operator="lessThanOrEqual">
      <formula>0</formula>
    </cfRule>
  </conditionalFormatting>
  <hyperlinks>
    <hyperlink ref="A6" r:id="rId1"/>
  </hyperlinks>
  <pageMargins left="0.7" right="0.7" top="0.75" bottom="0.75" header="0.3" footer="0.3"/>
  <pageSetup paperSize="9" scale="40" orientation="portrait" r:id="rId2"/>
  <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>
    <pageSetUpPr fitToPage="1"/>
  </sheetPr>
  <dimension ref="A1:H39"/>
  <sheetViews>
    <sheetView showGridLines="0" view="pageBreakPreview" zoomScale="60" zoomScaleNormal="50" workbookViewId="0">
      <selection activeCell="D31" sqref="D31:D37"/>
    </sheetView>
  </sheetViews>
  <sheetFormatPr defaultColWidth="8.81640625" defaultRowHeight="14"/>
  <cols>
    <col min="1" max="1" width="80.81640625" style="2" customWidth="1"/>
    <col min="2" max="2" width="17.6328125" style="2" bestFit="1" customWidth="1"/>
    <col min="3" max="3" width="20.1796875" style="2" bestFit="1" customWidth="1"/>
    <col min="4" max="4" width="22.1796875" style="2" bestFit="1" customWidth="1"/>
    <col min="5" max="5" width="9.36328125" style="2" bestFit="1" customWidth="1"/>
    <col min="6" max="6" width="10.453125" style="2" customWidth="1"/>
    <col min="7" max="8" width="30.1796875" style="2" bestFit="1" customWidth="1"/>
    <col min="9" max="16384" width="8.81640625" style="2"/>
  </cols>
  <sheetData>
    <row r="1" spans="1:8" ht="18">
      <c r="A1" s="4" t="s">
        <v>0</v>
      </c>
      <c r="B1" s="114"/>
      <c r="C1" s="114"/>
      <c r="D1" s="114"/>
      <c r="E1" s="114"/>
      <c r="F1" s="327"/>
      <c r="G1" s="114"/>
      <c r="H1" s="114"/>
    </row>
    <row r="2" spans="1:8" ht="18">
      <c r="A2" s="4" t="s">
        <v>1</v>
      </c>
      <c r="B2" s="114"/>
      <c r="C2" s="114"/>
      <c r="D2" s="114"/>
      <c r="E2" s="114"/>
      <c r="F2" s="327"/>
      <c r="G2" s="114"/>
      <c r="H2" s="114"/>
    </row>
    <row r="3" spans="1:8" ht="18">
      <c r="A3" s="4" t="s">
        <v>2</v>
      </c>
      <c r="B3" s="114"/>
      <c r="C3" s="114"/>
      <c r="D3" s="114"/>
      <c r="E3" s="114"/>
      <c r="F3" s="327"/>
      <c r="G3" s="114"/>
      <c r="H3" s="114"/>
    </row>
    <row r="4" spans="1:8" ht="18">
      <c r="A4" s="4" t="s">
        <v>3</v>
      </c>
      <c r="B4" s="114"/>
      <c r="C4" s="114"/>
      <c r="D4" s="114"/>
      <c r="E4" s="114"/>
      <c r="F4" s="327"/>
      <c r="G4" s="114"/>
      <c r="H4" s="114"/>
    </row>
    <row r="5" spans="1:8" ht="18">
      <c r="A5" s="4" t="s">
        <v>4</v>
      </c>
      <c r="B5" s="114"/>
      <c r="C5" s="114"/>
      <c r="D5" s="114"/>
      <c r="E5" s="114"/>
      <c r="F5" s="327"/>
      <c r="G5" s="114"/>
      <c r="H5" s="114"/>
    </row>
    <row r="6" spans="1:8" ht="18">
      <c r="A6" s="358" t="s">
        <v>591</v>
      </c>
      <c r="B6" s="114"/>
      <c r="C6" s="114"/>
      <c r="D6" s="114"/>
      <c r="E6" s="114"/>
      <c r="F6" s="327"/>
      <c r="G6" s="114"/>
      <c r="H6" s="114"/>
    </row>
    <row r="7" spans="1:8">
      <c r="A7" s="8"/>
      <c r="B7" s="8"/>
      <c r="C7" s="8"/>
      <c r="D7" s="8"/>
      <c r="E7" s="8"/>
      <c r="F7" s="334"/>
      <c r="G7" s="8"/>
      <c r="H7" s="8"/>
    </row>
    <row r="8" spans="1:8" ht="25">
      <c r="A8" s="676" t="s">
        <v>126</v>
      </c>
      <c r="B8" s="677"/>
      <c r="C8" s="677"/>
      <c r="D8" s="677"/>
      <c r="E8" s="677"/>
      <c r="F8" s="677"/>
      <c r="G8" s="677"/>
      <c r="H8" s="678"/>
    </row>
    <row r="9" spans="1:8" ht="25">
      <c r="A9" s="679" t="s">
        <v>110</v>
      </c>
      <c r="B9" s="680"/>
      <c r="C9" s="680"/>
      <c r="D9" s="680"/>
      <c r="E9" s="680"/>
      <c r="F9" s="680"/>
      <c r="G9" s="680"/>
      <c r="H9" s="681"/>
    </row>
    <row r="10" spans="1:8" ht="20.5" thickBot="1">
      <c r="A10" s="18"/>
      <c r="B10" s="121"/>
      <c r="C10" s="121"/>
      <c r="D10" s="118"/>
      <c r="E10" s="118"/>
      <c r="F10" s="335"/>
      <c r="G10" s="118"/>
      <c r="H10" s="118"/>
    </row>
    <row r="11" spans="1:8" ht="20">
      <c r="A11" s="19" t="s">
        <v>6</v>
      </c>
      <c r="B11" s="20" t="s">
        <v>7</v>
      </c>
      <c r="C11" s="501">
        <v>920</v>
      </c>
      <c r="D11" s="118"/>
      <c r="E11" s="118"/>
      <c r="F11" s="335"/>
      <c r="G11" s="118"/>
      <c r="H11" s="118"/>
    </row>
    <row r="12" spans="1:8" ht="20">
      <c r="A12" s="22" t="s">
        <v>791</v>
      </c>
      <c r="B12" s="23" t="s">
        <v>9</v>
      </c>
      <c r="C12" s="227">
        <v>4</v>
      </c>
      <c r="D12" s="118"/>
      <c r="E12" s="118"/>
      <c r="F12" s="335"/>
      <c r="G12" s="118"/>
      <c r="H12" s="118"/>
    </row>
    <row r="13" spans="1:8" ht="20">
      <c r="A13" s="491" t="s">
        <v>10</v>
      </c>
      <c r="B13" s="722" t="s">
        <v>790</v>
      </c>
      <c r="C13" s="723"/>
      <c r="D13" s="118"/>
      <c r="E13" s="118"/>
      <c r="F13" s="335"/>
      <c r="G13" s="118"/>
      <c r="H13" s="118"/>
    </row>
    <row r="14" spans="1:8" ht="20">
      <c r="A14" s="22" t="s">
        <v>12</v>
      </c>
      <c r="B14" s="23" t="s">
        <v>789</v>
      </c>
      <c r="C14" s="218">
        <v>69</v>
      </c>
      <c r="D14" s="118"/>
      <c r="E14" s="118"/>
      <c r="F14" s="335"/>
      <c r="G14" s="118"/>
      <c r="H14" s="118"/>
    </row>
    <row r="15" spans="1:8" ht="20">
      <c r="A15" s="22" t="s">
        <v>14</v>
      </c>
      <c r="B15" s="23" t="s">
        <v>15</v>
      </c>
      <c r="C15" s="218">
        <v>16</v>
      </c>
      <c r="D15" s="118"/>
      <c r="E15" s="118"/>
      <c r="F15" s="335"/>
      <c r="G15" s="118"/>
      <c r="H15" s="118"/>
    </row>
    <row r="16" spans="1:8" ht="20">
      <c r="A16" s="22" t="s">
        <v>113</v>
      </c>
      <c r="B16" s="23" t="s">
        <v>17</v>
      </c>
      <c r="C16" s="24" t="s">
        <v>436</v>
      </c>
      <c r="D16" s="118"/>
      <c r="E16" s="118"/>
      <c r="F16" s="335"/>
      <c r="G16" s="118"/>
      <c r="H16" s="118"/>
    </row>
    <row r="17" spans="1:8" ht="18">
      <c r="A17" s="22" t="s">
        <v>51</v>
      </c>
      <c r="B17" s="699" t="s">
        <v>52</v>
      </c>
      <c r="C17" s="700"/>
      <c r="D17" s="114"/>
      <c r="E17" s="114"/>
      <c r="F17" s="327"/>
      <c r="G17" s="114"/>
      <c r="H17" s="114"/>
    </row>
    <row r="18" spans="1:8" ht="18">
      <c r="A18" s="22" t="s">
        <v>115</v>
      </c>
      <c r="B18" s="23" t="s">
        <v>116</v>
      </c>
      <c r="C18" s="218">
        <v>4500</v>
      </c>
      <c r="D18" s="114"/>
      <c r="E18" s="114"/>
      <c r="F18" s="327"/>
      <c r="G18" s="114"/>
      <c r="H18" s="114"/>
    </row>
    <row r="19" spans="1:8" ht="18.5" thickBot="1">
      <c r="A19" s="25" t="s">
        <v>117</v>
      </c>
      <c r="B19" s="483" t="s">
        <v>22</v>
      </c>
      <c r="C19" s="222" t="s">
        <v>118</v>
      </c>
      <c r="D19" s="114"/>
      <c r="E19" s="114"/>
      <c r="F19" s="327"/>
      <c r="G19" s="114"/>
      <c r="H19" s="114"/>
    </row>
    <row r="20" spans="1:8" ht="20">
      <c r="A20" s="22" t="s">
        <v>112</v>
      </c>
      <c r="B20" s="23" t="s">
        <v>20</v>
      </c>
      <c r="C20" s="353">
        <v>8</v>
      </c>
      <c r="D20" s="118"/>
      <c r="E20" s="118"/>
      <c r="F20" s="335"/>
      <c r="G20" s="118"/>
      <c r="H20" s="118"/>
    </row>
    <row r="21" spans="1:8" ht="20">
      <c r="A21" s="22" t="s">
        <v>81</v>
      </c>
      <c r="B21" s="23" t="s">
        <v>22</v>
      </c>
      <c r="C21" s="227">
        <v>500</v>
      </c>
      <c r="D21" s="118"/>
      <c r="E21" s="118"/>
      <c r="F21" s="335"/>
      <c r="G21" s="118"/>
      <c r="H21" s="118"/>
    </row>
    <row r="22" spans="1:8" ht="20">
      <c r="A22" s="22" t="s">
        <v>24</v>
      </c>
      <c r="B22" s="23" t="s">
        <v>25</v>
      </c>
      <c r="C22" s="218">
        <v>10</v>
      </c>
      <c r="D22" s="118"/>
      <c r="E22" s="118"/>
      <c r="F22" s="335"/>
      <c r="G22" s="118"/>
      <c r="H22" s="118"/>
    </row>
    <row r="23" spans="1:8" ht="20">
      <c r="A23" s="22" t="s">
        <v>29</v>
      </c>
      <c r="B23" s="23" t="s">
        <v>22</v>
      </c>
      <c r="C23" s="500">
        <v>250</v>
      </c>
      <c r="D23" s="118"/>
      <c r="E23" s="118"/>
      <c r="F23" s="335"/>
      <c r="G23" s="118"/>
      <c r="H23" s="118"/>
    </row>
    <row r="24" spans="1:8" ht="20">
      <c r="A24" s="22" t="s">
        <v>31</v>
      </c>
      <c r="B24" s="23" t="s">
        <v>22</v>
      </c>
      <c r="C24" s="500">
        <v>500</v>
      </c>
      <c r="D24" s="118"/>
      <c r="E24" s="118"/>
      <c r="F24" s="335"/>
      <c r="G24" s="118"/>
      <c r="H24" s="118"/>
    </row>
    <row r="25" spans="1:8" ht="18">
      <c r="A25" s="22" t="s">
        <v>32</v>
      </c>
      <c r="B25" s="23" t="s">
        <v>22</v>
      </c>
      <c r="C25" s="500">
        <v>1190</v>
      </c>
      <c r="D25" s="114"/>
      <c r="E25" s="114"/>
      <c r="F25" s="327"/>
      <c r="G25" s="114"/>
      <c r="H25" s="114"/>
    </row>
    <row r="26" spans="1:8" ht="18.5" thickBot="1">
      <c r="A26" s="631" t="s">
        <v>951</v>
      </c>
      <c r="B26" s="701" t="s">
        <v>952</v>
      </c>
      <c r="C26" s="702"/>
      <c r="D26" s="114"/>
      <c r="E26" s="114"/>
      <c r="F26" s="327"/>
      <c r="G26" s="114"/>
      <c r="H26" s="114"/>
    </row>
    <row r="27" spans="1:8" ht="18">
      <c r="A27" s="18"/>
      <c r="B27" s="18"/>
      <c r="C27" s="18"/>
      <c r="D27" s="114"/>
      <c r="E27" s="114"/>
      <c r="F27" s="327"/>
      <c r="G27" s="114"/>
      <c r="H27" s="114"/>
    </row>
    <row r="28" spans="1:8" ht="18.5" thickBot="1">
      <c r="A28" s="18"/>
      <c r="B28" s="18"/>
      <c r="C28" s="18"/>
      <c r="D28" s="114"/>
      <c r="E28" s="114"/>
      <c r="F28" s="327"/>
      <c r="G28" s="114"/>
      <c r="H28" s="114"/>
    </row>
    <row r="29" spans="1:8" s="357" customFormat="1" ht="17.5" customHeight="1">
      <c r="A29" s="724" t="s">
        <v>34</v>
      </c>
      <c r="B29" s="684" t="s">
        <v>35</v>
      </c>
      <c r="C29" s="688" t="s">
        <v>36</v>
      </c>
      <c r="D29" s="686" t="s">
        <v>107</v>
      </c>
      <c r="E29" s="688" t="s">
        <v>37</v>
      </c>
      <c r="F29" s="690" t="s">
        <v>38</v>
      </c>
      <c r="G29" s="674" t="s">
        <v>72</v>
      </c>
      <c r="H29" s="674" t="s">
        <v>73</v>
      </c>
    </row>
    <row r="30" spans="1:8" s="357" customFormat="1" ht="24.5" customHeight="1">
      <c r="A30" s="725"/>
      <c r="B30" s="685"/>
      <c r="C30" s="689"/>
      <c r="D30" s="687"/>
      <c r="E30" s="689"/>
      <c r="F30" s="691"/>
      <c r="G30" s="675"/>
      <c r="H30" s="675"/>
    </row>
    <row r="31" spans="1:8" s="357" customFormat="1" ht="36">
      <c r="A31" s="63" t="s">
        <v>127</v>
      </c>
      <c r="B31" s="33" t="s">
        <v>40</v>
      </c>
      <c r="C31" s="34">
        <v>7516256</v>
      </c>
      <c r="D31" s="35">
        <v>78029.78</v>
      </c>
      <c r="E31" s="320">
        <v>1</v>
      </c>
      <c r="F31" s="65"/>
      <c r="G31" s="37">
        <f>ROUND((D31*(1-F31))*E31,2)</f>
        <v>78029.78</v>
      </c>
      <c r="H31" s="38">
        <f>ROUND(G31*1.2,2)</f>
        <v>93635.74</v>
      </c>
    </row>
    <row r="32" spans="1:8" s="357" customFormat="1" ht="36">
      <c r="A32" s="63" t="s">
        <v>128</v>
      </c>
      <c r="B32" s="33" t="s">
        <v>42</v>
      </c>
      <c r="C32" s="34">
        <v>8502160</v>
      </c>
      <c r="D32" s="648">
        <v>1299.56</v>
      </c>
      <c r="E32" s="34">
        <v>1</v>
      </c>
      <c r="F32" s="65"/>
      <c r="G32" s="37">
        <f t="shared" ref="G32:G37" si="0">ROUND((D32*(1-F32))*E32,2)</f>
        <v>1299.56</v>
      </c>
      <c r="H32" s="38">
        <f t="shared" ref="H32:H37" si="1">ROUND(G32*1.2,2)</f>
        <v>1559.47</v>
      </c>
    </row>
    <row r="33" spans="1:8" s="357" customFormat="1" ht="18">
      <c r="A33" s="511" t="s">
        <v>840</v>
      </c>
      <c r="B33" s="512"/>
      <c r="C33" s="518"/>
      <c r="D33" s="649"/>
      <c r="E33" s="522"/>
      <c r="F33" s="520"/>
      <c r="G33" s="516"/>
      <c r="H33" s="517"/>
    </row>
    <row r="34" spans="1:8" s="357" customFormat="1" ht="35">
      <c r="A34" s="70" t="s">
        <v>121</v>
      </c>
      <c r="B34" s="39" t="s">
        <v>122</v>
      </c>
      <c r="C34" s="69">
        <v>8503260</v>
      </c>
      <c r="D34" s="648">
        <v>7100.94</v>
      </c>
      <c r="E34" s="320"/>
      <c r="F34" s="65"/>
      <c r="G34" s="37">
        <f t="shared" si="0"/>
        <v>0</v>
      </c>
      <c r="H34" s="38">
        <f t="shared" si="1"/>
        <v>0</v>
      </c>
    </row>
    <row r="35" spans="1:8" s="357" customFormat="1" ht="35">
      <c r="A35" s="70" t="s">
        <v>123</v>
      </c>
      <c r="B35" s="39" t="s">
        <v>122</v>
      </c>
      <c r="C35" s="69">
        <v>8503640</v>
      </c>
      <c r="D35" s="648">
        <v>1754.3</v>
      </c>
      <c r="E35" s="320"/>
      <c r="F35" s="65"/>
      <c r="G35" s="37">
        <f t="shared" si="0"/>
        <v>0</v>
      </c>
      <c r="H35" s="38">
        <f t="shared" si="1"/>
        <v>0</v>
      </c>
    </row>
    <row r="36" spans="1:8" s="357" customFormat="1" ht="18">
      <c r="A36" s="68" t="s">
        <v>106</v>
      </c>
      <c r="B36" s="39" t="s">
        <v>40</v>
      </c>
      <c r="C36" s="69">
        <v>7524836</v>
      </c>
      <c r="D36" s="648">
        <v>5642.38</v>
      </c>
      <c r="E36" s="320"/>
      <c r="F36" s="65">
        <v>0</v>
      </c>
      <c r="G36" s="37">
        <f t="shared" si="0"/>
        <v>0</v>
      </c>
      <c r="H36" s="38">
        <f t="shared" si="1"/>
        <v>0</v>
      </c>
    </row>
    <row r="37" spans="1:8" s="357" customFormat="1" ht="18">
      <c r="A37" s="70" t="s">
        <v>124</v>
      </c>
      <c r="B37" s="39" t="s">
        <v>125</v>
      </c>
      <c r="C37" s="69">
        <v>100863247</v>
      </c>
      <c r="D37" s="648">
        <v>4832.54</v>
      </c>
      <c r="E37" s="320"/>
      <c r="F37" s="65"/>
      <c r="G37" s="37">
        <f t="shared" si="0"/>
        <v>0</v>
      </c>
      <c r="H37" s="38">
        <f t="shared" si="1"/>
        <v>0</v>
      </c>
    </row>
    <row r="38" spans="1:8" s="357" customFormat="1" ht="18.5" thickBot="1">
      <c r="A38" s="48" t="s">
        <v>49</v>
      </c>
      <c r="B38" s="431"/>
      <c r="C38" s="165"/>
      <c r="D38" s="51"/>
      <c r="E38" s="52"/>
      <c r="F38" s="72"/>
      <c r="G38" s="54">
        <f>SUM(G31:G37)</f>
        <v>79329.34</v>
      </c>
      <c r="H38" s="55">
        <f>ROUND(G38*1.2,2)</f>
        <v>95195.21</v>
      </c>
    </row>
    <row r="39" spans="1:8" ht="18">
      <c r="A39" s="114"/>
      <c r="B39" s="114"/>
      <c r="C39" s="114"/>
      <c r="D39" s="114"/>
      <c r="E39" s="114"/>
      <c r="F39" s="327"/>
      <c r="G39" s="114"/>
      <c r="H39" s="114"/>
    </row>
  </sheetData>
  <mergeCells count="13">
    <mergeCell ref="A8:H8"/>
    <mergeCell ref="A9:H9"/>
    <mergeCell ref="A29:A30"/>
    <mergeCell ref="B29:B30"/>
    <mergeCell ref="C29:C30"/>
    <mergeCell ref="D29:D30"/>
    <mergeCell ref="E29:E30"/>
    <mergeCell ref="F29:F30"/>
    <mergeCell ref="G29:G30"/>
    <mergeCell ref="H29:H30"/>
    <mergeCell ref="B13:C13"/>
    <mergeCell ref="B17:C17"/>
    <mergeCell ref="B26:C26"/>
  </mergeCells>
  <conditionalFormatting sqref="E31">
    <cfRule type="cellIs" dxfId="241" priority="9" stopIfTrue="1" operator="lessThanOrEqual">
      <formula>0</formula>
    </cfRule>
  </conditionalFormatting>
  <conditionalFormatting sqref="E33:F33 E32">
    <cfRule type="cellIs" dxfId="240" priority="8" stopIfTrue="1" operator="lessThanOrEqual">
      <formula>0</formula>
    </cfRule>
  </conditionalFormatting>
  <conditionalFormatting sqref="F34:F36">
    <cfRule type="cellIs" dxfId="239" priority="7" stopIfTrue="1" operator="lessThanOrEqual">
      <formula>0</formula>
    </cfRule>
  </conditionalFormatting>
  <conditionalFormatting sqref="G31:H37">
    <cfRule type="cellIs" dxfId="238" priority="6" stopIfTrue="1" operator="lessThanOrEqual">
      <formula>0</formula>
    </cfRule>
  </conditionalFormatting>
  <conditionalFormatting sqref="F31">
    <cfRule type="cellIs" dxfId="237" priority="5" stopIfTrue="1" operator="lessThanOrEqual">
      <formula>0</formula>
    </cfRule>
  </conditionalFormatting>
  <conditionalFormatting sqref="F32">
    <cfRule type="cellIs" dxfId="236" priority="4" stopIfTrue="1" operator="lessThanOrEqual">
      <formula>0</formula>
    </cfRule>
  </conditionalFormatting>
  <conditionalFormatting sqref="F37">
    <cfRule type="cellIs" dxfId="235" priority="3" stopIfTrue="1" operator="lessThanOrEqual">
      <formula>0</formula>
    </cfRule>
  </conditionalFormatting>
  <conditionalFormatting sqref="E34:E35 E37">
    <cfRule type="cellIs" dxfId="234" priority="2" stopIfTrue="1" operator="lessThanOrEqual">
      <formula>0</formula>
    </cfRule>
  </conditionalFormatting>
  <conditionalFormatting sqref="E36">
    <cfRule type="cellIs" dxfId="233" priority="1" stopIfTrue="1" operator="lessThanOrEqual">
      <formula>0</formula>
    </cfRule>
  </conditionalFormatting>
  <hyperlinks>
    <hyperlink ref="A6" r:id="rId1"/>
  </hyperlinks>
  <pageMargins left="0.7" right="0.7" top="0.75" bottom="0.75" header="0.3" footer="0.3"/>
  <pageSetup paperSize="9" scale="39" orientation="portrait" r:id="rId2"/>
  <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58"/>
  <sheetViews>
    <sheetView showGridLines="0" view="pageBreakPreview" topLeftCell="A7" zoomScale="70" zoomScaleNormal="50" zoomScaleSheetLayoutView="70" workbookViewId="0"/>
  </sheetViews>
  <sheetFormatPr defaultColWidth="8.81640625" defaultRowHeight="14"/>
  <cols>
    <col min="1" max="1" width="91.453125" style="2" customWidth="1"/>
    <col min="2" max="2" width="12.453125" style="2" customWidth="1"/>
    <col min="3" max="3" width="17.36328125" style="2" customWidth="1"/>
    <col min="4" max="4" width="22.1796875" style="2" bestFit="1" customWidth="1"/>
    <col min="5" max="6" width="11" style="2" customWidth="1"/>
    <col min="7" max="7" width="32.1796875" style="2" bestFit="1" customWidth="1"/>
    <col min="8" max="8" width="32.81640625" style="2" bestFit="1" customWidth="1"/>
    <col min="9" max="16384" width="8.81640625" style="2"/>
  </cols>
  <sheetData>
    <row r="1" spans="1:8" ht="18">
      <c r="A1" s="4" t="s">
        <v>0</v>
      </c>
      <c r="B1" s="114"/>
      <c r="C1" s="185"/>
      <c r="D1" s="114"/>
      <c r="E1" s="114"/>
      <c r="F1" s="152"/>
      <c r="G1" s="17"/>
      <c r="H1" s="114"/>
    </row>
    <row r="2" spans="1:8" ht="18">
      <c r="A2" s="4" t="s">
        <v>1</v>
      </c>
      <c r="B2" s="114"/>
      <c r="C2" s="185"/>
      <c r="D2" s="114"/>
      <c r="E2" s="114"/>
      <c r="F2" s="152"/>
      <c r="G2" s="17"/>
      <c r="H2" s="114"/>
    </row>
    <row r="3" spans="1:8" ht="18">
      <c r="A3" s="4" t="s">
        <v>2</v>
      </c>
      <c r="B3" s="114"/>
      <c r="C3" s="185"/>
      <c r="D3" s="114"/>
      <c r="E3" s="114"/>
      <c r="F3" s="152"/>
      <c r="G3" s="17"/>
      <c r="H3" s="114"/>
    </row>
    <row r="4" spans="1:8" ht="18">
      <c r="A4" s="4" t="s">
        <v>3</v>
      </c>
      <c r="B4" s="114"/>
      <c r="C4" s="185"/>
      <c r="D4" s="114"/>
      <c r="E4" s="114"/>
      <c r="F4" s="152"/>
      <c r="G4" s="17"/>
      <c r="H4" s="114"/>
    </row>
    <row r="5" spans="1:8" ht="18">
      <c r="A5" s="4" t="s">
        <v>4</v>
      </c>
      <c r="B5" s="114"/>
      <c r="C5" s="185"/>
      <c r="D5" s="114"/>
      <c r="E5" s="114"/>
      <c r="F5" s="152"/>
      <c r="G5" s="17"/>
      <c r="H5" s="114"/>
    </row>
    <row r="6" spans="1:8" ht="18">
      <c r="A6" s="358" t="s">
        <v>591</v>
      </c>
      <c r="B6" s="114"/>
      <c r="C6" s="185"/>
      <c r="D6" s="114"/>
      <c r="E6" s="114"/>
      <c r="F6" s="152"/>
      <c r="G6" s="17"/>
      <c r="H6" s="114"/>
    </row>
    <row r="7" spans="1:8">
      <c r="A7" s="8"/>
      <c r="B7" s="8"/>
      <c r="C7" s="186"/>
      <c r="D7" s="8"/>
      <c r="E7" s="8"/>
      <c r="F7" s="153"/>
      <c r="G7" s="117"/>
      <c r="H7" s="8"/>
    </row>
    <row r="8" spans="1:8" ht="25">
      <c r="A8" s="676" t="s">
        <v>908</v>
      </c>
      <c r="B8" s="677"/>
      <c r="C8" s="677"/>
      <c r="D8" s="677"/>
      <c r="E8" s="677"/>
      <c r="F8" s="677"/>
      <c r="G8" s="677"/>
      <c r="H8" s="678"/>
    </row>
    <row r="9" spans="1:8" ht="25">
      <c r="A9" s="679" t="s">
        <v>909</v>
      </c>
      <c r="B9" s="680"/>
      <c r="C9" s="680"/>
      <c r="D9" s="680"/>
      <c r="E9" s="680"/>
      <c r="F9" s="680"/>
      <c r="G9" s="680"/>
      <c r="H9" s="681"/>
    </row>
    <row r="10" spans="1:8" ht="20">
      <c r="A10" s="18"/>
      <c r="B10" s="121"/>
      <c r="C10" s="187"/>
      <c r="D10" s="121"/>
      <c r="E10" s="118"/>
      <c r="F10" s="154"/>
      <c r="G10" s="124"/>
      <c r="H10" s="118"/>
    </row>
    <row r="11" spans="1:8" ht="20">
      <c r="A11" s="22" t="s">
        <v>167</v>
      </c>
      <c r="B11" s="578" t="s">
        <v>358</v>
      </c>
      <c r="C11" s="194" t="s">
        <v>910</v>
      </c>
      <c r="D11" s="15"/>
      <c r="E11" s="118"/>
      <c r="F11" s="154"/>
      <c r="G11" s="124"/>
      <c r="H11" s="118"/>
    </row>
    <row r="12" spans="1:8" ht="20">
      <c r="A12" s="22" t="s">
        <v>81</v>
      </c>
      <c r="B12" s="578" t="s">
        <v>111</v>
      </c>
      <c r="C12" s="456">
        <v>50</v>
      </c>
      <c r="D12" s="15"/>
      <c r="E12" s="118"/>
      <c r="F12" s="154"/>
      <c r="G12" s="124"/>
      <c r="H12" s="118"/>
    </row>
    <row r="13" spans="1:8" ht="20">
      <c r="A13" s="22" t="s">
        <v>911</v>
      </c>
      <c r="B13" s="578" t="s">
        <v>111</v>
      </c>
      <c r="C13" s="598">
        <v>60</v>
      </c>
      <c r="D13" s="15"/>
      <c r="E13" s="118"/>
      <c r="F13" s="154"/>
      <c r="G13" s="124"/>
      <c r="H13" s="118"/>
    </row>
    <row r="14" spans="1:8" ht="20">
      <c r="A14" s="22" t="s">
        <v>827</v>
      </c>
      <c r="B14" s="729" t="s">
        <v>938</v>
      </c>
      <c r="C14" s="730"/>
      <c r="D14" s="15"/>
      <c r="E14" s="118"/>
      <c r="F14" s="154"/>
      <c r="G14" s="124"/>
      <c r="H14" s="118"/>
    </row>
    <row r="15" spans="1:8" ht="20">
      <c r="A15" s="22" t="s">
        <v>113</v>
      </c>
      <c r="B15" s="578" t="s">
        <v>17</v>
      </c>
      <c r="C15" s="24" t="s">
        <v>917</v>
      </c>
      <c r="D15" s="118"/>
      <c r="E15" s="118"/>
      <c r="F15" s="335"/>
      <c r="G15" s="118"/>
      <c r="H15" s="118"/>
    </row>
    <row r="16" spans="1:8" ht="20">
      <c r="A16" s="22" t="s">
        <v>791</v>
      </c>
      <c r="B16" s="578" t="s">
        <v>9</v>
      </c>
      <c r="C16" s="227">
        <v>15</v>
      </c>
      <c r="D16" s="15"/>
      <c r="E16" s="118"/>
      <c r="F16"/>
      <c r="G16" s="124"/>
      <c r="H16" s="118"/>
    </row>
    <row r="17" spans="1:8" ht="20">
      <c r="A17" s="22" t="s">
        <v>912</v>
      </c>
      <c r="B17" s="578" t="s">
        <v>9</v>
      </c>
      <c r="C17" s="457" t="s">
        <v>913</v>
      </c>
      <c r="D17" s="15"/>
      <c r="E17" s="118"/>
      <c r="F17" s="154"/>
      <c r="G17" s="124"/>
      <c r="H17" s="118"/>
    </row>
    <row r="18" spans="1:8" ht="20">
      <c r="A18" s="22" t="s">
        <v>918</v>
      </c>
      <c r="B18" s="158" t="s">
        <v>361</v>
      </c>
      <c r="C18" s="458" t="s">
        <v>852</v>
      </c>
      <c r="D18" s="15"/>
      <c r="E18" s="118"/>
      <c r="F18" s="154"/>
      <c r="G18" s="124"/>
      <c r="H18" s="118"/>
    </row>
    <row r="19" spans="1:8" ht="20">
      <c r="A19" s="22" t="s">
        <v>919</v>
      </c>
      <c r="B19" s="578" t="s">
        <v>361</v>
      </c>
      <c r="C19" s="24" t="s">
        <v>420</v>
      </c>
      <c r="D19" s="15"/>
      <c r="E19" s="118"/>
      <c r="F19" s="154"/>
      <c r="G19" s="124"/>
      <c r="H19" s="118"/>
    </row>
    <row r="20" spans="1:8" ht="20">
      <c r="A20" s="22" t="s">
        <v>920</v>
      </c>
      <c r="B20" s="158" t="s">
        <v>361</v>
      </c>
      <c r="C20" s="458" t="s">
        <v>458</v>
      </c>
      <c r="D20" s="15"/>
      <c r="E20" s="118"/>
      <c r="F20" s="154"/>
      <c r="G20" s="124"/>
      <c r="H20" s="118"/>
    </row>
    <row r="21" spans="1:8" ht="20">
      <c r="A21" s="22" t="s">
        <v>921</v>
      </c>
      <c r="B21" s="578" t="s">
        <v>361</v>
      </c>
      <c r="C21" s="24" t="s">
        <v>458</v>
      </c>
      <c r="D21" s="15"/>
      <c r="E21" s="118"/>
      <c r="F21" s="154"/>
      <c r="G21" s="124"/>
      <c r="H21" s="118"/>
    </row>
    <row r="22" spans="1:8" ht="20">
      <c r="A22" s="22" t="s">
        <v>51</v>
      </c>
      <c r="B22" s="699" t="s">
        <v>52</v>
      </c>
      <c r="C22" s="700"/>
      <c r="D22" s="118"/>
      <c r="E22" s="118"/>
      <c r="F22" s="154"/>
      <c r="G22" s="124"/>
      <c r="H22" s="118"/>
    </row>
    <row r="23" spans="1:8" ht="20">
      <c r="A23" s="22" t="s">
        <v>914</v>
      </c>
      <c r="B23" s="578" t="s">
        <v>116</v>
      </c>
      <c r="C23" s="579">
        <v>1250</v>
      </c>
      <c r="D23" s="118"/>
      <c r="E23" s="118"/>
      <c r="F23" s="154"/>
      <c r="G23" s="124"/>
      <c r="H23" s="118"/>
    </row>
    <row r="24" spans="1:8" ht="20">
      <c r="A24" s="22" t="s">
        <v>915</v>
      </c>
      <c r="B24" s="578" t="s">
        <v>116</v>
      </c>
      <c r="C24" s="579">
        <v>900</v>
      </c>
      <c r="D24" s="118"/>
      <c r="E24" s="118"/>
      <c r="F24" s="154"/>
      <c r="G24" s="124"/>
      <c r="H24" s="118"/>
    </row>
    <row r="25" spans="1:8" ht="20">
      <c r="A25" s="22" t="s">
        <v>12</v>
      </c>
      <c r="B25" s="578" t="s">
        <v>847</v>
      </c>
      <c r="C25" s="195" t="s">
        <v>916</v>
      </c>
      <c r="D25" s="15"/>
      <c r="E25" s="118"/>
      <c r="F25" s="154"/>
      <c r="G25" s="124"/>
      <c r="H25" s="118"/>
    </row>
    <row r="26" spans="1:8" ht="20">
      <c r="A26" s="22" t="s">
        <v>29</v>
      </c>
      <c r="B26" s="578" t="s">
        <v>22</v>
      </c>
      <c r="C26" s="220">
        <v>1380</v>
      </c>
      <c r="D26" s="15"/>
      <c r="E26" s="118"/>
      <c r="F26" s="154"/>
      <c r="G26" s="124"/>
      <c r="H26" s="118"/>
    </row>
    <row r="27" spans="1:8" ht="20">
      <c r="A27" s="22" t="s">
        <v>31</v>
      </c>
      <c r="B27" s="578" t="s">
        <v>22</v>
      </c>
      <c r="C27" s="220">
        <v>580</v>
      </c>
      <c r="D27" s="15"/>
      <c r="E27" s="118"/>
      <c r="F27" s="154"/>
      <c r="G27" s="124"/>
      <c r="H27" s="118"/>
    </row>
    <row r="28" spans="1:8" ht="20">
      <c r="A28" s="632" t="s">
        <v>32</v>
      </c>
      <c r="B28" s="219" t="s">
        <v>22</v>
      </c>
      <c r="C28" s="220">
        <v>1280</v>
      </c>
      <c r="D28" s="15"/>
      <c r="E28" s="118"/>
      <c r="F28" s="154"/>
      <c r="G28" s="124"/>
      <c r="H28" s="118"/>
    </row>
    <row r="29" spans="1:8" ht="20.5" thickBot="1">
      <c r="A29" s="631" t="s">
        <v>951</v>
      </c>
      <c r="B29" s="701" t="s">
        <v>952</v>
      </c>
      <c r="C29" s="702"/>
      <c r="D29" s="118"/>
      <c r="E29" s="118"/>
      <c r="F29" s="154"/>
      <c r="G29" s="124"/>
      <c r="H29" s="118"/>
    </row>
    <row r="30" spans="1:8" ht="20">
      <c r="A30" s="26"/>
      <c r="B30" s="626"/>
      <c r="C30" s="626"/>
      <c r="D30" s="118"/>
      <c r="E30" s="118"/>
      <c r="F30" s="154"/>
      <c r="G30" s="124"/>
      <c r="H30" s="118"/>
    </row>
    <row r="31" spans="1:8" s="357" customFormat="1" ht="81" customHeight="1">
      <c r="A31" s="728" t="s">
        <v>965</v>
      </c>
      <c r="B31" s="728"/>
      <c r="C31" s="728"/>
      <c r="D31" s="114"/>
      <c r="E31" s="114"/>
      <c r="F31" s="152"/>
      <c r="G31" s="17"/>
      <c r="H31" s="114"/>
    </row>
    <row r="32" spans="1:8" s="357" customFormat="1" ht="18.5" thickBot="1">
      <c r="A32" s="114"/>
      <c r="B32" s="114"/>
      <c r="C32" s="185"/>
      <c r="D32" s="114"/>
      <c r="E32" s="114"/>
      <c r="F32" s="152"/>
      <c r="G32" s="17"/>
      <c r="H32" s="114"/>
    </row>
    <row r="33" spans="1:8" s="357" customFormat="1" ht="17.5">
      <c r="A33" s="731" t="s">
        <v>34</v>
      </c>
      <c r="B33" s="733" t="s">
        <v>35</v>
      </c>
      <c r="C33" s="733" t="s">
        <v>36</v>
      </c>
      <c r="D33" s="686" t="s">
        <v>107</v>
      </c>
      <c r="E33" s="735" t="s">
        <v>37</v>
      </c>
      <c r="F33" s="737" t="s">
        <v>38</v>
      </c>
      <c r="G33" s="674" t="s">
        <v>72</v>
      </c>
      <c r="H33" s="674" t="s">
        <v>73</v>
      </c>
    </row>
    <row r="34" spans="1:8" s="357" customFormat="1" ht="17.5">
      <c r="A34" s="732"/>
      <c r="B34" s="734"/>
      <c r="C34" s="734"/>
      <c r="D34" s="687"/>
      <c r="E34" s="736"/>
      <c r="F34" s="738"/>
      <c r="G34" s="675"/>
      <c r="H34" s="675"/>
    </row>
    <row r="35" spans="1:8" s="357" customFormat="1" ht="18">
      <c r="A35" s="614" t="s">
        <v>941</v>
      </c>
      <c r="B35" s="615"/>
      <c r="C35" s="615"/>
      <c r="D35" s="524"/>
      <c r="E35" s="616"/>
      <c r="F35" s="617"/>
      <c r="G35" s="618"/>
      <c r="H35" s="619"/>
    </row>
    <row r="36" spans="1:8" s="603" customFormat="1" ht="18">
      <c r="A36" s="605" t="s">
        <v>922</v>
      </c>
      <c r="B36" s="33" t="s">
        <v>40</v>
      </c>
      <c r="C36" s="612">
        <v>7524870</v>
      </c>
      <c r="D36" s="35">
        <v>1431000</v>
      </c>
      <c r="E36" s="601">
        <v>1</v>
      </c>
      <c r="F36" s="602"/>
      <c r="G36" s="37">
        <f>ROUND((D36*(1-F36))*E36,2)</f>
        <v>1431000</v>
      </c>
      <c r="H36" s="38">
        <f>ROUND(G36*1.2,2)</f>
        <v>1717200</v>
      </c>
    </row>
    <row r="37" spans="1:8" s="603" customFormat="1" ht="18">
      <c r="A37" s="605" t="s">
        <v>936</v>
      </c>
      <c r="B37" s="33" t="s">
        <v>40</v>
      </c>
      <c r="C37" s="612">
        <v>7514962</v>
      </c>
      <c r="D37" s="648">
        <v>31606.02</v>
      </c>
      <c r="E37" s="601">
        <v>1</v>
      </c>
      <c r="F37" s="602"/>
      <c r="G37" s="37">
        <f>ROUND((D37*(1-F37))*E37,2)</f>
        <v>31606.02</v>
      </c>
      <c r="H37" s="38">
        <f>ROUND(G37*1.2,2)</f>
        <v>37927.22</v>
      </c>
    </row>
    <row r="38" spans="1:8" s="603" customFormat="1" ht="18">
      <c r="A38" s="614" t="s">
        <v>942</v>
      </c>
      <c r="B38" s="524"/>
      <c r="C38" s="615"/>
      <c r="D38" s="649"/>
      <c r="E38" s="524"/>
      <c r="F38" s="617"/>
      <c r="G38" s="618"/>
      <c r="H38" s="619"/>
    </row>
    <row r="39" spans="1:8" s="603" customFormat="1" ht="18">
      <c r="A39" s="606" t="s">
        <v>923</v>
      </c>
      <c r="B39" s="33" t="s">
        <v>40</v>
      </c>
      <c r="C39" s="612">
        <v>7524871</v>
      </c>
      <c r="D39" s="648">
        <v>1383300</v>
      </c>
      <c r="E39" s="601"/>
      <c r="F39" s="602"/>
      <c r="G39" s="37">
        <f>ROUND((D39*(1-F39))*E39,2)</f>
        <v>0</v>
      </c>
      <c r="H39" s="38">
        <f t="shared" ref="H39:H41" si="0">ROUND(G39*1.2,2)</f>
        <v>0</v>
      </c>
    </row>
    <row r="40" spans="1:8" s="603" customFormat="1" ht="18">
      <c r="A40" s="605" t="s">
        <v>936</v>
      </c>
      <c r="B40" s="33" t="s">
        <v>40</v>
      </c>
      <c r="C40" s="612">
        <v>7514962</v>
      </c>
      <c r="D40" s="648">
        <v>31606.02</v>
      </c>
      <c r="E40" s="601"/>
      <c r="F40" s="602"/>
      <c r="G40" s="37">
        <f>ROUND((D40*(1-F40))*E40,2)</f>
        <v>0</v>
      </c>
      <c r="H40" s="38">
        <f t="shared" si="0"/>
        <v>0</v>
      </c>
    </row>
    <row r="41" spans="1:8" s="603" customFormat="1" ht="18">
      <c r="A41" s="606" t="s">
        <v>937</v>
      </c>
      <c r="B41" s="33" t="s">
        <v>40</v>
      </c>
      <c r="C41" s="612">
        <v>7523906</v>
      </c>
      <c r="D41" s="648">
        <v>47450.9</v>
      </c>
      <c r="E41" s="601"/>
      <c r="F41" s="602"/>
      <c r="G41" s="37">
        <f>ROUND((D41*(1-F41))*E41,2)</f>
        <v>0</v>
      </c>
      <c r="H41" s="38">
        <f t="shared" si="0"/>
        <v>0</v>
      </c>
    </row>
    <row r="42" spans="1:8" s="603" customFormat="1" ht="18">
      <c r="A42" s="620" t="s">
        <v>943</v>
      </c>
      <c r="B42" s="524"/>
      <c r="C42" s="615"/>
      <c r="D42" s="649"/>
      <c r="E42" s="524"/>
      <c r="F42" s="617"/>
      <c r="G42" s="618"/>
      <c r="H42" s="619"/>
    </row>
    <row r="43" spans="1:8" s="603" customFormat="1" ht="18">
      <c r="A43" s="606" t="s">
        <v>924</v>
      </c>
      <c r="B43" s="33" t="s">
        <v>40</v>
      </c>
      <c r="C43" s="612">
        <v>7524920</v>
      </c>
      <c r="D43" s="648">
        <v>1939800</v>
      </c>
      <c r="E43" s="601"/>
      <c r="F43" s="602"/>
      <c r="G43" s="37">
        <f>ROUND((D43*(1-F43))*E43,2)</f>
        <v>0</v>
      </c>
      <c r="H43" s="38">
        <f t="shared" ref="H43:H44" si="1">ROUND(G43*1.2,2)</f>
        <v>0</v>
      </c>
    </row>
    <row r="44" spans="1:8" s="603" customFormat="1" ht="18">
      <c r="A44" s="604" t="s">
        <v>939</v>
      </c>
      <c r="B44" s="600" t="s">
        <v>40</v>
      </c>
      <c r="C44" s="612">
        <v>7523909</v>
      </c>
      <c r="D44" s="648">
        <v>89798.96</v>
      </c>
      <c r="E44" s="601"/>
      <c r="F44" s="602"/>
      <c r="G44" s="37">
        <f>ROUND((D44*(1-F44))*E44,2)</f>
        <v>0</v>
      </c>
      <c r="H44" s="38">
        <f t="shared" si="1"/>
        <v>0</v>
      </c>
    </row>
    <row r="45" spans="1:8" s="603" customFormat="1" ht="18">
      <c r="A45" s="614" t="s">
        <v>840</v>
      </c>
      <c r="B45" s="615"/>
      <c r="C45" s="615"/>
      <c r="D45" s="649"/>
      <c r="E45" s="614"/>
      <c r="F45" s="617"/>
      <c r="G45" s="618"/>
      <c r="H45" s="619"/>
    </row>
    <row r="46" spans="1:8" s="603" customFormat="1" ht="18">
      <c r="A46" s="607" t="s">
        <v>930</v>
      </c>
      <c r="B46" s="608" t="s">
        <v>925</v>
      </c>
      <c r="C46" s="613">
        <v>7524872</v>
      </c>
      <c r="D46" s="650">
        <v>3805.4</v>
      </c>
      <c r="E46" s="599"/>
      <c r="F46" s="602"/>
      <c r="G46" s="37">
        <f t="shared" ref="G46:G55" si="2">ROUND((D46*(1-F46))*E46,2)</f>
        <v>0</v>
      </c>
      <c r="H46" s="38">
        <f t="shared" ref="H46:H55" si="3">ROUND(G46*1.2,2)</f>
        <v>0</v>
      </c>
    </row>
    <row r="47" spans="1:8" s="603" customFormat="1" ht="18">
      <c r="A47" s="607" t="s">
        <v>933</v>
      </c>
      <c r="B47" s="608" t="s">
        <v>926</v>
      </c>
      <c r="C47" s="613">
        <v>7524879</v>
      </c>
      <c r="D47" s="650">
        <v>477</v>
      </c>
      <c r="E47" s="599"/>
      <c r="F47" s="602"/>
      <c r="G47" s="37">
        <f t="shared" si="2"/>
        <v>0</v>
      </c>
      <c r="H47" s="38">
        <f t="shared" si="3"/>
        <v>0</v>
      </c>
    </row>
    <row r="48" spans="1:8" s="603" customFormat="1" ht="18">
      <c r="A48" s="607" t="s">
        <v>934</v>
      </c>
      <c r="B48" s="608" t="s">
        <v>926</v>
      </c>
      <c r="C48" s="613">
        <v>7524880</v>
      </c>
      <c r="D48" s="650">
        <v>885.1</v>
      </c>
      <c r="E48" s="599"/>
      <c r="F48" s="602"/>
      <c r="G48" s="37">
        <f t="shared" si="2"/>
        <v>0</v>
      </c>
      <c r="H48" s="38">
        <f t="shared" si="3"/>
        <v>0</v>
      </c>
    </row>
    <row r="49" spans="1:8" s="603" customFormat="1" ht="18">
      <c r="A49" s="607" t="s">
        <v>929</v>
      </c>
      <c r="B49" s="39" t="s">
        <v>40</v>
      </c>
      <c r="C49" s="613">
        <v>7524873</v>
      </c>
      <c r="D49" s="650">
        <v>5459</v>
      </c>
      <c r="E49" s="599"/>
      <c r="F49" s="602"/>
      <c r="G49" s="37">
        <f t="shared" si="2"/>
        <v>0</v>
      </c>
      <c r="H49" s="38">
        <f t="shared" si="3"/>
        <v>0</v>
      </c>
    </row>
    <row r="50" spans="1:8" s="603" customFormat="1" ht="18">
      <c r="A50" s="607" t="s">
        <v>931</v>
      </c>
      <c r="B50" s="39" t="s">
        <v>40</v>
      </c>
      <c r="C50" s="613">
        <v>7524877</v>
      </c>
      <c r="D50" s="650">
        <v>14734</v>
      </c>
      <c r="E50" s="599"/>
      <c r="F50" s="602"/>
      <c r="G50" s="37">
        <f t="shared" si="2"/>
        <v>0</v>
      </c>
      <c r="H50" s="38">
        <f t="shared" si="3"/>
        <v>0</v>
      </c>
    </row>
    <row r="51" spans="1:8" s="603" customFormat="1" ht="18">
      <c r="A51" s="607" t="s">
        <v>932</v>
      </c>
      <c r="B51" s="39" t="s">
        <v>40</v>
      </c>
      <c r="C51" s="613">
        <v>7524878</v>
      </c>
      <c r="D51" s="650">
        <v>3370.8</v>
      </c>
      <c r="E51" s="599"/>
      <c r="F51" s="602"/>
      <c r="G51" s="37">
        <f t="shared" si="2"/>
        <v>0</v>
      </c>
      <c r="H51" s="38">
        <f t="shared" si="3"/>
        <v>0</v>
      </c>
    </row>
    <row r="52" spans="1:8" s="603" customFormat="1" ht="18">
      <c r="A52" s="607" t="s">
        <v>928</v>
      </c>
      <c r="B52" s="39" t="s">
        <v>40</v>
      </c>
      <c r="C52" s="613">
        <v>7524874</v>
      </c>
      <c r="D52" s="650">
        <v>16430</v>
      </c>
      <c r="E52" s="599"/>
      <c r="F52" s="602"/>
      <c r="G52" s="37">
        <f t="shared" si="2"/>
        <v>0</v>
      </c>
      <c r="H52" s="38">
        <f t="shared" si="3"/>
        <v>0</v>
      </c>
    </row>
    <row r="53" spans="1:8" s="603" customFormat="1" ht="18">
      <c r="A53" s="607" t="s">
        <v>927</v>
      </c>
      <c r="B53" s="39" t="s">
        <v>40</v>
      </c>
      <c r="C53" s="613">
        <v>7524875</v>
      </c>
      <c r="D53" s="650">
        <v>10154.799999999999</v>
      </c>
      <c r="E53" s="599"/>
      <c r="F53" s="602"/>
      <c r="G53" s="37">
        <f t="shared" si="2"/>
        <v>0</v>
      </c>
      <c r="H53" s="38">
        <f t="shared" si="3"/>
        <v>0</v>
      </c>
    </row>
    <row r="54" spans="1:8" s="603" customFormat="1" ht="18">
      <c r="A54" s="607" t="s">
        <v>935</v>
      </c>
      <c r="B54" s="39" t="s">
        <v>40</v>
      </c>
      <c r="C54" s="613">
        <v>7524930</v>
      </c>
      <c r="D54" s="650">
        <v>13674</v>
      </c>
      <c r="E54" s="599"/>
      <c r="F54" s="602"/>
      <c r="G54" s="37">
        <f t="shared" si="2"/>
        <v>0</v>
      </c>
      <c r="H54" s="38">
        <f t="shared" si="3"/>
        <v>0</v>
      </c>
    </row>
    <row r="55" spans="1:8" s="603" customFormat="1" ht="18.5" thickBot="1">
      <c r="A55" s="607" t="s">
        <v>940</v>
      </c>
      <c r="B55" s="608" t="s">
        <v>40</v>
      </c>
      <c r="C55" s="613">
        <v>7524716</v>
      </c>
      <c r="D55" s="650">
        <v>127200</v>
      </c>
      <c r="E55" s="622"/>
      <c r="F55" s="623"/>
      <c r="G55" s="375">
        <f t="shared" si="2"/>
        <v>0</v>
      </c>
      <c r="H55" s="376">
        <f t="shared" si="3"/>
        <v>0</v>
      </c>
    </row>
    <row r="56" spans="1:8" s="357" customFormat="1" ht="18.5" thickBot="1">
      <c r="A56" s="368" t="s">
        <v>49</v>
      </c>
      <c r="B56" s="384"/>
      <c r="C56" s="405"/>
      <c r="D56" s="621"/>
      <c r="E56" s="624"/>
      <c r="F56" s="387"/>
      <c r="G56" s="382">
        <f>SUM(G36:G55)</f>
        <v>1462606.02</v>
      </c>
      <c r="H56" s="383">
        <f>SUM(H36:H55)</f>
        <v>1755127.22</v>
      </c>
    </row>
    <row r="57" spans="1:8" s="357" customFormat="1" ht="18">
      <c r="A57" s="141"/>
      <c r="B57" s="26"/>
      <c r="C57" s="246"/>
      <c r="D57" s="215"/>
      <c r="E57" s="213"/>
      <c r="F57" s="214"/>
      <c r="G57" s="215"/>
      <c r="H57" s="146"/>
    </row>
    <row r="58" spans="1:8" s="357" customFormat="1" ht="18">
      <c r="A58" s="128" t="s">
        <v>400</v>
      </c>
      <c r="B58" s="114"/>
      <c r="C58" s="185"/>
      <c r="D58" s="114"/>
      <c r="E58" s="114"/>
      <c r="F58" s="152"/>
      <c r="G58" s="17"/>
      <c r="H58" s="114"/>
    </row>
  </sheetData>
  <mergeCells count="14">
    <mergeCell ref="H33:H34"/>
    <mergeCell ref="B22:C22"/>
    <mergeCell ref="A31:C31"/>
    <mergeCell ref="A8:H8"/>
    <mergeCell ref="A9:H9"/>
    <mergeCell ref="B14:C14"/>
    <mergeCell ref="A33:A34"/>
    <mergeCell ref="B33:B34"/>
    <mergeCell ref="C33:C34"/>
    <mergeCell ref="D33:D34"/>
    <mergeCell ref="E33:E34"/>
    <mergeCell ref="F33:F34"/>
    <mergeCell ref="G33:G34"/>
    <mergeCell ref="B29:C29"/>
  </mergeCells>
  <conditionalFormatting sqref="D57:H57">
    <cfRule type="cellIs" dxfId="232" priority="17" stopIfTrue="1" operator="lessThanOrEqual">
      <formula>0</formula>
    </cfRule>
  </conditionalFormatting>
  <conditionalFormatting sqref="G36">
    <cfRule type="cellIs" dxfId="231" priority="16" stopIfTrue="1" operator="lessThanOrEqual">
      <formula>0</formula>
    </cfRule>
  </conditionalFormatting>
  <conditionalFormatting sqref="H36">
    <cfRule type="cellIs" dxfId="230" priority="15" stopIfTrue="1" operator="lessThanOrEqual">
      <formula>0</formula>
    </cfRule>
  </conditionalFormatting>
  <conditionalFormatting sqref="G37">
    <cfRule type="cellIs" dxfId="229" priority="14" stopIfTrue="1" operator="lessThanOrEqual">
      <formula>0</formula>
    </cfRule>
  </conditionalFormatting>
  <conditionalFormatting sqref="G39">
    <cfRule type="cellIs" dxfId="228" priority="13" stopIfTrue="1" operator="lessThanOrEqual">
      <formula>0</formula>
    </cfRule>
  </conditionalFormatting>
  <conditionalFormatting sqref="G40">
    <cfRule type="cellIs" dxfId="227" priority="12" stopIfTrue="1" operator="lessThanOrEqual">
      <formula>0</formula>
    </cfRule>
  </conditionalFormatting>
  <conditionalFormatting sqref="G41">
    <cfRule type="cellIs" dxfId="226" priority="11" stopIfTrue="1" operator="lessThanOrEqual">
      <formula>0</formula>
    </cfRule>
  </conditionalFormatting>
  <conditionalFormatting sqref="G43">
    <cfRule type="cellIs" dxfId="225" priority="10" stopIfTrue="1" operator="lessThanOrEqual">
      <formula>0</formula>
    </cfRule>
  </conditionalFormatting>
  <conditionalFormatting sqref="G44">
    <cfRule type="cellIs" dxfId="224" priority="9" stopIfTrue="1" operator="lessThanOrEqual">
      <formula>0</formula>
    </cfRule>
  </conditionalFormatting>
  <conditionalFormatting sqref="H46:H55">
    <cfRule type="cellIs" dxfId="223" priority="1" stopIfTrue="1" operator="lessThanOrEqual">
      <formula>0</formula>
    </cfRule>
  </conditionalFormatting>
  <conditionalFormatting sqref="G46:G55">
    <cfRule type="cellIs" dxfId="222" priority="7" stopIfTrue="1" operator="lessThanOrEqual">
      <formula>0</formula>
    </cfRule>
  </conditionalFormatting>
  <conditionalFormatting sqref="H39:H41">
    <cfRule type="cellIs" dxfId="221" priority="3" stopIfTrue="1" operator="lessThanOrEqual">
      <formula>0</formula>
    </cfRule>
  </conditionalFormatting>
  <conditionalFormatting sqref="H37">
    <cfRule type="cellIs" dxfId="220" priority="4" stopIfTrue="1" operator="lessThanOrEqual">
      <formula>0</formula>
    </cfRule>
  </conditionalFormatting>
  <conditionalFormatting sqref="H43:H44">
    <cfRule type="cellIs" dxfId="219" priority="2" stopIfTrue="1" operator="lessThanOrEqual">
      <formula>0</formula>
    </cfRule>
  </conditionalFormatting>
  <hyperlinks>
    <hyperlink ref="A6" r:id="rId1"/>
  </hyperlinks>
  <pageMargins left="0.7" right="0.7" top="0.75" bottom="0.75" header="0.3" footer="0.3"/>
  <pageSetup paperSize="9" scale="37" orientation="portrait" r:id="rId2"/>
  <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>
    <pageSetUpPr fitToPage="1"/>
  </sheetPr>
  <dimension ref="A1:H31"/>
  <sheetViews>
    <sheetView showGridLines="0" view="pageBreakPreview" zoomScale="60" zoomScaleNormal="50" workbookViewId="0">
      <selection activeCell="D29" sqref="D29"/>
    </sheetView>
  </sheetViews>
  <sheetFormatPr defaultColWidth="8.81640625" defaultRowHeight="14"/>
  <cols>
    <col min="1" max="1" width="84.81640625" style="2" customWidth="1"/>
    <col min="2" max="2" width="15.1796875" style="2" customWidth="1"/>
    <col min="3" max="3" width="22.81640625" style="2" customWidth="1"/>
    <col min="4" max="4" width="22.1796875" style="2" bestFit="1" customWidth="1"/>
    <col min="5" max="5" width="9.36328125" style="2" bestFit="1" customWidth="1"/>
    <col min="6" max="6" width="10.1796875" style="2" bestFit="1" customWidth="1"/>
    <col min="7" max="8" width="30.1796875" style="2" bestFit="1" customWidth="1"/>
    <col min="9" max="16384" width="8.81640625" style="2"/>
  </cols>
  <sheetData>
    <row r="1" spans="1:8" ht="18">
      <c r="A1" s="4" t="s">
        <v>0</v>
      </c>
      <c r="B1" s="114"/>
      <c r="C1" s="114"/>
      <c r="D1" s="114"/>
      <c r="E1" s="114"/>
      <c r="F1" s="327"/>
      <c r="G1" s="114"/>
      <c r="H1" s="114"/>
    </row>
    <row r="2" spans="1:8" ht="18">
      <c r="A2" s="4" t="s">
        <v>1</v>
      </c>
      <c r="B2" s="114"/>
      <c r="C2" s="114"/>
      <c r="D2" s="114"/>
      <c r="E2" s="114"/>
      <c r="F2" s="327"/>
      <c r="G2" s="114"/>
      <c r="H2" s="114"/>
    </row>
    <row r="3" spans="1:8" ht="18">
      <c r="A3" s="4" t="s">
        <v>2</v>
      </c>
      <c r="B3" s="114"/>
      <c r="C3" s="114"/>
      <c r="D3" s="114"/>
      <c r="E3" s="114"/>
      <c r="F3" s="327"/>
      <c r="G3" s="114"/>
      <c r="H3" s="114"/>
    </row>
    <row r="4" spans="1:8" ht="18">
      <c r="A4" s="4" t="s">
        <v>3</v>
      </c>
      <c r="B4" s="114"/>
      <c r="C4" s="114"/>
      <c r="D4" s="114"/>
      <c r="E4" s="114"/>
      <c r="F4" s="327"/>
      <c r="G4" s="114"/>
      <c r="H4" s="114"/>
    </row>
    <row r="5" spans="1:8" ht="18">
      <c r="A5" s="4" t="s">
        <v>4</v>
      </c>
      <c r="B5" s="114"/>
      <c r="C5" s="114"/>
      <c r="D5" s="114"/>
      <c r="E5" s="114"/>
      <c r="F5" s="327"/>
      <c r="G5" s="114"/>
      <c r="H5" s="114"/>
    </row>
    <row r="6" spans="1:8" ht="18">
      <c r="A6" s="358" t="s">
        <v>591</v>
      </c>
      <c r="B6" s="114"/>
      <c r="C6" s="114"/>
      <c r="D6" s="114"/>
      <c r="E6" s="114"/>
      <c r="F6" s="327"/>
      <c r="G6" s="114"/>
      <c r="H6" s="114"/>
    </row>
    <row r="7" spans="1:8">
      <c r="A7" s="8"/>
      <c r="B7" s="8"/>
      <c r="C7" s="8"/>
      <c r="D7" s="8"/>
      <c r="E7" s="8"/>
      <c r="F7" s="334"/>
      <c r="G7" s="8"/>
      <c r="H7" s="8"/>
    </row>
    <row r="8" spans="1:8" ht="25">
      <c r="A8" s="676" t="s">
        <v>660</v>
      </c>
      <c r="B8" s="677"/>
      <c r="C8" s="677"/>
      <c r="D8" s="677"/>
      <c r="E8" s="677"/>
      <c r="F8" s="677"/>
      <c r="G8" s="677"/>
      <c r="H8" s="678"/>
    </row>
    <row r="9" spans="1:8" ht="25">
      <c r="A9" s="679" t="s">
        <v>661</v>
      </c>
      <c r="B9" s="680"/>
      <c r="C9" s="680"/>
      <c r="D9" s="680"/>
      <c r="E9" s="680"/>
      <c r="F9" s="680"/>
      <c r="G9" s="680"/>
      <c r="H9" s="681"/>
    </row>
    <row r="10" spans="1:8" ht="20.5" thickBot="1">
      <c r="A10" s="18"/>
      <c r="B10" s="121"/>
      <c r="C10" s="121"/>
      <c r="D10" s="118"/>
      <c r="E10" s="118"/>
      <c r="F10" s="335"/>
      <c r="G10" s="118"/>
      <c r="H10" s="118"/>
    </row>
    <row r="11" spans="1:8" s="418" customFormat="1" ht="20">
      <c r="A11" s="155" t="s">
        <v>801</v>
      </c>
      <c r="B11" s="156" t="s">
        <v>9</v>
      </c>
      <c r="C11" s="216">
        <v>15</v>
      </c>
      <c r="D11" s="419"/>
      <c r="E11" s="419"/>
      <c r="F11" s="420"/>
      <c r="G11" s="419"/>
      <c r="H11" s="419"/>
    </row>
    <row r="12" spans="1:8" s="418" customFormat="1" ht="36">
      <c r="A12" s="157" t="s">
        <v>673</v>
      </c>
      <c r="B12" s="158" t="s">
        <v>675</v>
      </c>
      <c r="C12" s="353" t="s">
        <v>807</v>
      </c>
      <c r="D12" s="419"/>
      <c r="E12" s="419"/>
      <c r="F12" s="420"/>
      <c r="G12" s="419"/>
      <c r="H12" s="419"/>
    </row>
    <row r="13" spans="1:8" s="418" customFormat="1" ht="20">
      <c r="A13" s="157" t="s">
        <v>804</v>
      </c>
      <c r="B13" s="158" t="s">
        <v>805</v>
      </c>
      <c r="C13" s="60" t="s">
        <v>806</v>
      </c>
      <c r="D13" s="419"/>
      <c r="E13" s="419"/>
      <c r="F13" s="420"/>
      <c r="G13" s="419"/>
      <c r="H13" s="419"/>
    </row>
    <row r="14" spans="1:8" s="418" customFormat="1" ht="20">
      <c r="A14" s="157" t="s">
        <v>671</v>
      </c>
      <c r="B14" s="158" t="s">
        <v>40</v>
      </c>
      <c r="C14" s="227">
        <v>2</v>
      </c>
      <c r="D14" s="419"/>
      <c r="E14" s="419"/>
      <c r="F14" s="420"/>
      <c r="G14" s="419"/>
      <c r="H14" s="419"/>
    </row>
    <row r="15" spans="1:8" s="418" customFormat="1" ht="20">
      <c r="A15" s="157" t="s">
        <v>802</v>
      </c>
      <c r="B15" s="158" t="s">
        <v>674</v>
      </c>
      <c r="C15" s="60" t="s">
        <v>803</v>
      </c>
      <c r="D15" s="419"/>
      <c r="E15" s="419"/>
      <c r="F15" s="420"/>
      <c r="G15" s="419"/>
      <c r="H15" s="419"/>
    </row>
    <row r="16" spans="1:8" s="418" customFormat="1" ht="20">
      <c r="A16" s="157" t="s">
        <v>672</v>
      </c>
      <c r="B16" s="158" t="s">
        <v>22</v>
      </c>
      <c r="C16" s="227">
        <v>2500</v>
      </c>
      <c r="D16" s="419"/>
      <c r="E16" s="419"/>
      <c r="F16" s="420"/>
      <c r="G16" s="419"/>
      <c r="H16" s="419"/>
    </row>
    <row r="17" spans="1:8" s="418" customFormat="1" ht="20">
      <c r="A17" s="157" t="s">
        <v>808</v>
      </c>
      <c r="B17" s="158" t="s">
        <v>20</v>
      </c>
      <c r="C17" s="353">
        <v>4.5</v>
      </c>
      <c r="D17" s="419"/>
      <c r="E17" s="419"/>
      <c r="F17" s="420"/>
      <c r="G17" s="419"/>
      <c r="H17" s="419"/>
    </row>
    <row r="18" spans="1:8" s="418" customFormat="1" ht="20">
      <c r="A18" s="157" t="s">
        <v>652</v>
      </c>
      <c r="B18" s="719" t="s">
        <v>520</v>
      </c>
      <c r="C18" s="720"/>
      <c r="D18" s="419"/>
      <c r="E18" s="419"/>
      <c r="F18" s="420"/>
      <c r="G18" s="419"/>
      <c r="H18" s="419"/>
    </row>
    <row r="19" spans="1:8" s="418" customFormat="1" ht="20">
      <c r="A19" s="157" t="s">
        <v>669</v>
      </c>
      <c r="B19" s="158" t="s">
        <v>361</v>
      </c>
      <c r="C19" s="227">
        <v>4</v>
      </c>
      <c r="D19" s="419"/>
      <c r="E19" s="419"/>
      <c r="F19" s="420"/>
      <c r="G19" s="419"/>
      <c r="H19" s="419"/>
    </row>
    <row r="20" spans="1:8" s="418" customFormat="1" ht="20">
      <c r="A20" s="157" t="s">
        <v>670</v>
      </c>
      <c r="B20" s="158" t="s">
        <v>97</v>
      </c>
      <c r="C20" s="227">
        <v>80</v>
      </c>
      <c r="D20" s="419"/>
      <c r="E20" s="419"/>
      <c r="F20" s="420"/>
      <c r="G20" s="419"/>
      <c r="H20" s="419"/>
    </row>
    <row r="21" spans="1:8" s="418" customFormat="1" ht="20">
      <c r="A21" s="492" t="s">
        <v>796</v>
      </c>
      <c r="B21" s="493" t="s">
        <v>22</v>
      </c>
      <c r="C21" s="217">
        <v>240</v>
      </c>
      <c r="D21" s="419"/>
      <c r="E21" s="419"/>
      <c r="F21" s="420"/>
      <c r="G21" s="419"/>
      <c r="H21" s="419"/>
    </row>
    <row r="22" spans="1:8" s="418" customFormat="1" ht="20">
      <c r="A22" s="492" t="s">
        <v>31</v>
      </c>
      <c r="B22" s="493" t="s">
        <v>22</v>
      </c>
      <c r="C22" s="217">
        <v>340</v>
      </c>
      <c r="D22" s="419"/>
      <c r="E22" s="419"/>
      <c r="F22" s="420"/>
      <c r="G22" s="419"/>
      <c r="H22" s="419"/>
    </row>
    <row r="23" spans="1:8" s="418" customFormat="1" ht="20">
      <c r="A23" s="157" t="s">
        <v>32</v>
      </c>
      <c r="B23" s="158" t="s">
        <v>22</v>
      </c>
      <c r="C23" s="227">
        <v>570</v>
      </c>
      <c r="D23" s="419"/>
      <c r="E23" s="419"/>
      <c r="F23" s="420"/>
      <c r="G23" s="419"/>
      <c r="H23" s="419"/>
    </row>
    <row r="24" spans="1:8" s="418" customFormat="1" ht="21.5" customHeight="1" thickBot="1">
      <c r="A24" s="631" t="s">
        <v>951</v>
      </c>
      <c r="B24" s="701" t="s">
        <v>952</v>
      </c>
      <c r="C24" s="702"/>
      <c r="D24" s="419"/>
      <c r="E24" s="419"/>
      <c r="F24" s="420"/>
      <c r="G24" s="419"/>
      <c r="H24" s="419"/>
    </row>
    <row r="25" spans="1:8" ht="88" customHeight="1">
      <c r="A25" s="696" t="s">
        <v>966</v>
      </c>
      <c r="B25" s="696"/>
      <c r="C25" s="696"/>
      <c r="D25" s="114"/>
      <c r="E25" s="114"/>
      <c r="F25" s="327"/>
      <c r="G25" s="114"/>
      <c r="H25" s="114"/>
    </row>
    <row r="26" spans="1:8" ht="18.5" thickBot="1">
      <c r="A26" s="18"/>
      <c r="B26" s="18"/>
      <c r="C26" s="18"/>
      <c r="D26" s="114"/>
      <c r="E26" s="114"/>
      <c r="F26" s="327"/>
      <c r="G26" s="114"/>
      <c r="H26" s="114"/>
    </row>
    <row r="27" spans="1:8" s="357" customFormat="1" ht="17.5" customHeight="1">
      <c r="A27" s="724" t="s">
        <v>34</v>
      </c>
      <c r="B27" s="684" t="s">
        <v>35</v>
      </c>
      <c r="C27" s="688" t="s">
        <v>36</v>
      </c>
      <c r="D27" s="686" t="s">
        <v>107</v>
      </c>
      <c r="E27" s="688" t="s">
        <v>37</v>
      </c>
      <c r="F27" s="690" t="s">
        <v>38</v>
      </c>
      <c r="G27" s="674" t="s">
        <v>72</v>
      </c>
      <c r="H27" s="674" t="s">
        <v>73</v>
      </c>
    </row>
    <row r="28" spans="1:8" s="357" customFormat="1" ht="24.5" customHeight="1">
      <c r="A28" s="725"/>
      <c r="B28" s="685"/>
      <c r="C28" s="689"/>
      <c r="D28" s="687"/>
      <c r="E28" s="689"/>
      <c r="F28" s="691"/>
      <c r="G28" s="675"/>
      <c r="H28" s="675"/>
    </row>
    <row r="29" spans="1:8" s="357" customFormat="1" ht="57" customHeight="1">
      <c r="A29" s="63" t="s">
        <v>662</v>
      </c>
      <c r="B29" s="69" t="s">
        <v>659</v>
      </c>
      <c r="C29" s="34">
        <v>7524819</v>
      </c>
      <c r="D29" s="647">
        <v>78524.800000000003</v>
      </c>
      <c r="E29" s="320">
        <v>1</v>
      </c>
      <c r="F29" s="65">
        <v>0</v>
      </c>
      <c r="G29" s="37">
        <f>ROUND((D29*(1-F29))*E29,2)</f>
        <v>78524.800000000003</v>
      </c>
      <c r="H29" s="38">
        <f>ROUND(G29*1.2,2)</f>
        <v>94229.759999999995</v>
      </c>
    </row>
    <row r="30" spans="1:8" s="357" customFormat="1" ht="18.5" thickBot="1">
      <c r="A30" s="48" t="s">
        <v>49</v>
      </c>
      <c r="B30" s="431"/>
      <c r="C30" s="165"/>
      <c r="D30" s="51"/>
      <c r="E30" s="52"/>
      <c r="F30" s="72"/>
      <c r="G30" s="54">
        <f>SUM(G29:G29)</f>
        <v>78524.800000000003</v>
      </c>
      <c r="H30" s="55">
        <f>ROUND(G30*1.2,2)</f>
        <v>94229.759999999995</v>
      </c>
    </row>
    <row r="31" spans="1:8" s="357" customFormat="1" ht="18">
      <c r="A31" s="114"/>
      <c r="B31" s="114"/>
      <c r="C31" s="114"/>
      <c r="D31" s="114"/>
      <c r="E31" s="114"/>
      <c r="F31" s="327"/>
      <c r="G31" s="114"/>
      <c r="H31" s="114"/>
    </row>
  </sheetData>
  <mergeCells count="13">
    <mergeCell ref="A8:H8"/>
    <mergeCell ref="A9:H9"/>
    <mergeCell ref="A27:A28"/>
    <mergeCell ref="B27:B28"/>
    <mergeCell ref="C27:C28"/>
    <mergeCell ref="D27:D28"/>
    <mergeCell ref="E27:E28"/>
    <mergeCell ref="F27:F28"/>
    <mergeCell ref="G27:G28"/>
    <mergeCell ref="H27:H28"/>
    <mergeCell ref="B18:C18"/>
    <mergeCell ref="A25:C25"/>
    <mergeCell ref="B24:C24"/>
  </mergeCells>
  <conditionalFormatting sqref="E29 G29:H29">
    <cfRule type="cellIs" dxfId="218" priority="3" stopIfTrue="1" operator="lessThanOrEqual">
      <formula>0</formula>
    </cfRule>
  </conditionalFormatting>
  <conditionalFormatting sqref="F29">
    <cfRule type="cellIs" dxfId="217" priority="2" stopIfTrue="1" operator="lessThanOrEqual">
      <formula>0</formula>
    </cfRule>
  </conditionalFormatting>
  <hyperlinks>
    <hyperlink ref="A6" r:id="rId1"/>
  </hyperlinks>
  <pageMargins left="0.7" right="0.7" top="0.75" bottom="0.75" header="0.3" footer="0.3"/>
  <pageSetup paperSize="9" scale="38" orientation="portrait" r:id="rId2"/>
  <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>
    <pageSetUpPr fitToPage="1"/>
  </sheetPr>
  <dimension ref="A1:H45"/>
  <sheetViews>
    <sheetView showGridLines="0" view="pageBreakPreview" topLeftCell="A4" zoomScale="60" zoomScaleNormal="50" workbookViewId="0">
      <selection activeCell="D30" sqref="D30:D44"/>
    </sheetView>
  </sheetViews>
  <sheetFormatPr defaultColWidth="8.81640625" defaultRowHeight="14"/>
  <cols>
    <col min="1" max="1" width="93.453125" style="2" customWidth="1"/>
    <col min="2" max="2" width="11.1796875" style="2" customWidth="1"/>
    <col min="3" max="3" width="12.36328125" style="2" bestFit="1" customWidth="1"/>
    <col min="4" max="4" width="22.1796875" style="2" bestFit="1" customWidth="1"/>
    <col min="5" max="5" width="9.36328125" style="2" bestFit="1" customWidth="1"/>
    <col min="6" max="6" width="10.36328125" style="2" customWidth="1"/>
    <col min="7" max="8" width="30.1796875" style="2" bestFit="1" customWidth="1"/>
    <col min="9" max="16384" width="8.81640625" style="2"/>
  </cols>
  <sheetData>
    <row r="1" spans="1:8" ht="18">
      <c r="A1" s="4" t="s">
        <v>0</v>
      </c>
      <c r="B1" s="114"/>
      <c r="C1" s="114"/>
      <c r="D1" s="114"/>
      <c r="E1" s="17"/>
      <c r="F1" s="317"/>
      <c r="G1" s="114"/>
      <c r="H1" s="17"/>
    </row>
    <row r="2" spans="1:8" ht="18">
      <c r="A2" s="4" t="s">
        <v>1</v>
      </c>
      <c r="B2" s="114"/>
      <c r="C2" s="114"/>
      <c r="D2" s="114"/>
      <c r="E2" s="17"/>
      <c r="F2" s="317"/>
      <c r="G2" s="114"/>
      <c r="H2" s="17"/>
    </row>
    <row r="3" spans="1:8" ht="18">
      <c r="A3" s="4" t="s">
        <v>2</v>
      </c>
      <c r="B3" s="114"/>
      <c r="C3" s="114"/>
      <c r="D3" s="114"/>
      <c r="E3" s="17"/>
      <c r="F3" s="317"/>
      <c r="G3" s="114"/>
      <c r="H3" s="17"/>
    </row>
    <row r="4" spans="1:8" ht="18">
      <c r="A4" s="4" t="s">
        <v>3</v>
      </c>
      <c r="B4" s="114"/>
      <c r="C4" s="114"/>
      <c r="D4" s="114"/>
      <c r="E4" s="17"/>
      <c r="F4" s="317"/>
      <c r="G4" s="114"/>
      <c r="H4" s="17"/>
    </row>
    <row r="5" spans="1:8" ht="18">
      <c r="A5" s="4" t="s">
        <v>4</v>
      </c>
      <c r="B5" s="114"/>
      <c r="C5" s="114"/>
      <c r="D5" s="114"/>
      <c r="E5" s="17"/>
      <c r="F5" s="317"/>
      <c r="G5" s="114"/>
      <c r="H5" s="17"/>
    </row>
    <row r="6" spans="1:8" ht="18">
      <c r="A6" s="358" t="s">
        <v>591</v>
      </c>
      <c r="B6" s="114"/>
      <c r="C6" s="114"/>
      <c r="D6" s="114"/>
      <c r="E6" s="17"/>
      <c r="F6" s="317"/>
      <c r="G6" s="114"/>
      <c r="H6" s="17"/>
    </row>
    <row r="7" spans="1:8">
      <c r="A7" s="8"/>
      <c r="B7" s="8"/>
      <c r="C7" s="8"/>
      <c r="D7" s="8"/>
      <c r="E7" s="117"/>
      <c r="F7" s="318"/>
      <c r="G7" s="8"/>
      <c r="H7" s="117"/>
    </row>
    <row r="8" spans="1:8" ht="25">
      <c r="A8" s="676" t="s">
        <v>129</v>
      </c>
      <c r="B8" s="677"/>
      <c r="C8" s="677"/>
      <c r="D8" s="677"/>
      <c r="E8" s="677"/>
      <c r="F8" s="677"/>
      <c r="G8" s="677"/>
      <c r="H8" s="678"/>
    </row>
    <row r="9" spans="1:8" ht="25">
      <c r="A9" s="679" t="s">
        <v>130</v>
      </c>
      <c r="B9" s="680"/>
      <c r="C9" s="680"/>
      <c r="D9" s="680"/>
      <c r="E9" s="680"/>
      <c r="F9" s="680"/>
      <c r="G9" s="680"/>
      <c r="H9" s="681"/>
    </row>
    <row r="10" spans="1:8" ht="20.5" thickBot="1">
      <c r="A10" s="18"/>
      <c r="B10" s="121"/>
      <c r="C10" s="121"/>
      <c r="D10" s="118"/>
      <c r="E10" s="124"/>
      <c r="F10" s="319"/>
      <c r="G10" s="118"/>
      <c r="H10" s="124"/>
    </row>
    <row r="11" spans="1:8" ht="20">
      <c r="A11" s="19" t="s">
        <v>6</v>
      </c>
      <c r="B11" s="20" t="s">
        <v>7</v>
      </c>
      <c r="C11" s="216">
        <v>1000</v>
      </c>
      <c r="D11" s="197"/>
      <c r="E11" s="27"/>
      <c r="F11" s="497"/>
      <c r="G11" s="118"/>
      <c r="H11" s="124"/>
    </row>
    <row r="12" spans="1:8" ht="20">
      <c r="A12" s="22" t="s">
        <v>94</v>
      </c>
      <c r="B12" s="23" t="s">
        <v>9</v>
      </c>
      <c r="C12" s="218">
        <v>18</v>
      </c>
      <c r="D12" s="197"/>
      <c r="E12" s="27"/>
      <c r="F12" s="497"/>
      <c r="G12" s="118"/>
      <c r="H12" s="124"/>
    </row>
    <row r="13" spans="1:8" ht="20">
      <c r="A13" s="22" t="s">
        <v>131</v>
      </c>
      <c r="B13" s="23" t="s">
        <v>9</v>
      </c>
      <c r="C13" s="218">
        <v>12</v>
      </c>
      <c r="D13" s="197"/>
      <c r="E13" s="727"/>
      <c r="F13" s="727"/>
      <c r="G13" s="118"/>
      <c r="H13" s="124"/>
    </row>
    <row r="14" spans="1:8" ht="20">
      <c r="A14" s="22" t="s">
        <v>12</v>
      </c>
      <c r="B14" s="23" t="s">
        <v>789</v>
      </c>
      <c r="C14" s="218">
        <v>64</v>
      </c>
      <c r="D14" s="197"/>
      <c r="E14" s="27"/>
      <c r="F14" s="497"/>
      <c r="G14" s="118"/>
      <c r="H14" s="124"/>
    </row>
    <row r="15" spans="1:8" ht="20">
      <c r="A15" s="22" t="s">
        <v>14</v>
      </c>
      <c r="B15" s="23" t="s">
        <v>15</v>
      </c>
      <c r="C15" s="218">
        <v>22</v>
      </c>
      <c r="D15" s="197"/>
      <c r="E15" s="27"/>
      <c r="F15" s="497"/>
      <c r="G15" s="118"/>
      <c r="H15" s="124"/>
    </row>
    <row r="16" spans="1:8" ht="20">
      <c r="A16" s="22" t="s">
        <v>16</v>
      </c>
      <c r="B16" s="23" t="s">
        <v>17</v>
      </c>
      <c r="C16" s="218">
        <v>60</v>
      </c>
      <c r="D16" s="197"/>
      <c r="E16" s="27"/>
      <c r="F16" s="497"/>
      <c r="G16" s="118"/>
      <c r="H16" s="124"/>
    </row>
    <row r="17" spans="1:8" ht="20">
      <c r="A17" s="22" t="s">
        <v>19</v>
      </c>
      <c r="B17" s="23" t="s">
        <v>20</v>
      </c>
      <c r="C17" s="218">
        <v>10</v>
      </c>
      <c r="D17" s="197"/>
      <c r="E17" s="27"/>
      <c r="F17" s="497"/>
      <c r="G17" s="8"/>
      <c r="H17" s="124"/>
    </row>
    <row r="18" spans="1:8" ht="20">
      <c r="A18" s="22" t="s">
        <v>24</v>
      </c>
      <c r="B18" s="23" t="s">
        <v>25</v>
      </c>
      <c r="C18" s="218">
        <v>10</v>
      </c>
      <c r="D18" s="197"/>
      <c r="E18" s="27"/>
      <c r="F18" s="497"/>
      <c r="G18" s="118"/>
      <c r="H18" s="124"/>
    </row>
    <row r="19" spans="1:8" ht="20">
      <c r="A19" s="22" t="s">
        <v>27</v>
      </c>
      <c r="B19" s="23" t="s">
        <v>25</v>
      </c>
      <c r="C19" s="24">
        <v>2.2000000000000002</v>
      </c>
      <c r="D19" s="197"/>
      <c r="E19" s="27"/>
      <c r="F19" s="497"/>
      <c r="G19" s="118"/>
      <c r="H19" s="124"/>
    </row>
    <row r="20" spans="1:8" ht="20">
      <c r="A20" s="22" t="s">
        <v>29</v>
      </c>
      <c r="B20" s="23" t="s">
        <v>22</v>
      </c>
      <c r="C20" s="218">
        <v>390</v>
      </c>
      <c r="D20" s="197"/>
      <c r="E20" s="27"/>
      <c r="F20" s="497"/>
      <c r="G20" s="118"/>
      <c r="H20" s="124"/>
    </row>
    <row r="21" spans="1:8" ht="20">
      <c r="A21" s="22" t="s">
        <v>31</v>
      </c>
      <c r="B21" s="23" t="s">
        <v>22</v>
      </c>
      <c r="C21" s="218">
        <v>440</v>
      </c>
      <c r="D21" s="197"/>
      <c r="E21" s="27"/>
      <c r="F21" s="497"/>
      <c r="G21" s="118"/>
      <c r="H21" s="124"/>
    </row>
    <row r="22" spans="1:8" ht="20">
      <c r="A22" s="632" t="s">
        <v>32</v>
      </c>
      <c r="B22" s="219" t="s">
        <v>22</v>
      </c>
      <c r="C22" s="633">
        <v>550</v>
      </c>
      <c r="D22" s="197"/>
      <c r="E22" s="721"/>
      <c r="F22" s="721"/>
      <c r="G22" s="118"/>
      <c r="H22" s="124"/>
    </row>
    <row r="23" spans="1:8" ht="18.5" thickBot="1">
      <c r="A23" s="631" t="s">
        <v>951</v>
      </c>
      <c r="B23" s="701" t="s">
        <v>952</v>
      </c>
      <c r="C23" s="702"/>
      <c r="D23" s="114"/>
      <c r="E23" s="17"/>
      <c r="F23" s="317"/>
      <c r="G23" s="114"/>
      <c r="H23" s="17"/>
    </row>
    <row r="24" spans="1:8" ht="18">
      <c r="A24" s="26"/>
      <c r="B24" s="626"/>
      <c r="C24" s="626"/>
      <c r="D24" s="114"/>
      <c r="E24" s="17"/>
      <c r="F24" s="317"/>
      <c r="G24" s="114"/>
      <c r="H24" s="17"/>
    </row>
    <row r="25" spans="1:8" ht="23">
      <c r="A25" s="523" t="s">
        <v>133</v>
      </c>
      <c r="B25" s="18"/>
      <c r="C25" s="18"/>
      <c r="D25" s="114"/>
      <c r="E25" s="17"/>
      <c r="F25" s="317"/>
      <c r="G25" s="114"/>
      <c r="H25" s="17"/>
    </row>
    <row r="26" spans="1:8" ht="46">
      <c r="A26" s="523" t="s">
        <v>134</v>
      </c>
      <c r="B26" s="18"/>
      <c r="C26" s="18"/>
      <c r="D26" s="114"/>
      <c r="E26" s="17"/>
      <c r="F26" s="317"/>
      <c r="G26" s="114"/>
      <c r="H26" s="17"/>
    </row>
    <row r="27" spans="1:8" ht="18.5" thickBot="1">
      <c r="A27" s="223"/>
      <c r="B27" s="224"/>
      <c r="C27" s="224"/>
      <c r="D27" s="114"/>
      <c r="E27" s="17"/>
      <c r="F27" s="317"/>
      <c r="G27" s="114"/>
      <c r="H27" s="17"/>
    </row>
    <row r="28" spans="1:8" s="357" customFormat="1" ht="33" customHeight="1">
      <c r="A28" s="682" t="s">
        <v>34</v>
      </c>
      <c r="B28" s="684" t="s">
        <v>35</v>
      </c>
      <c r="C28" s="688" t="s">
        <v>36</v>
      </c>
      <c r="D28" s="686" t="s">
        <v>107</v>
      </c>
      <c r="E28" s="688" t="s">
        <v>37</v>
      </c>
      <c r="F28" s="703" t="s">
        <v>38</v>
      </c>
      <c r="G28" s="674" t="s">
        <v>72</v>
      </c>
      <c r="H28" s="674" t="s">
        <v>73</v>
      </c>
    </row>
    <row r="29" spans="1:8" s="357" customFormat="1" ht="17.5">
      <c r="A29" s="683"/>
      <c r="B29" s="685"/>
      <c r="C29" s="689"/>
      <c r="D29" s="687"/>
      <c r="E29" s="689"/>
      <c r="F29" s="704"/>
      <c r="G29" s="675"/>
      <c r="H29" s="675"/>
    </row>
    <row r="30" spans="1:8" s="357" customFormat="1" ht="18">
      <c r="A30" s="63" t="s">
        <v>135</v>
      </c>
      <c r="B30" s="39" t="s">
        <v>40</v>
      </c>
      <c r="C30" s="34">
        <v>8003380</v>
      </c>
      <c r="D30" s="647">
        <v>36609.22</v>
      </c>
      <c r="E30" s="34">
        <v>1</v>
      </c>
      <c r="F30" s="76"/>
      <c r="G30" s="37">
        <f>ROUND((D30*(1-F30))*E30,2)</f>
        <v>36609.22</v>
      </c>
      <c r="H30" s="38">
        <f>ROUND(G30*1.2,2)</f>
        <v>43931.06</v>
      </c>
    </row>
    <row r="31" spans="1:8" s="357" customFormat="1" ht="18">
      <c r="A31" s="511" t="s">
        <v>840</v>
      </c>
      <c r="B31" s="512"/>
      <c r="C31" s="518"/>
      <c r="D31" s="649"/>
      <c r="E31" s="514"/>
      <c r="F31" s="521"/>
      <c r="G31" s="516"/>
      <c r="H31" s="517"/>
    </row>
    <row r="32" spans="1:8" s="357" customFormat="1" ht="52.5">
      <c r="A32" s="68" t="s">
        <v>793</v>
      </c>
      <c r="B32" s="39" t="s">
        <v>136</v>
      </c>
      <c r="C32" s="69">
        <v>8504490</v>
      </c>
      <c r="D32" s="650">
        <v>10612.72</v>
      </c>
      <c r="E32" s="34"/>
      <c r="F32" s="76"/>
      <c r="G32" s="37">
        <f t="shared" ref="G32:G44" si="0">ROUND((D32*(1-F32))*E32,2)</f>
        <v>0</v>
      </c>
      <c r="H32" s="38">
        <f t="shared" ref="H32:H44" si="1">ROUND(G32*1.2,2)</f>
        <v>0</v>
      </c>
    </row>
    <row r="33" spans="1:8" s="357" customFormat="1" ht="52.5">
      <c r="A33" s="68" t="s">
        <v>794</v>
      </c>
      <c r="B33" s="39" t="s">
        <v>136</v>
      </c>
      <c r="C33" s="69">
        <v>8504480</v>
      </c>
      <c r="D33" s="650">
        <v>23484.3</v>
      </c>
      <c r="E33" s="34"/>
      <c r="F33" s="76"/>
      <c r="G33" s="37">
        <f t="shared" si="0"/>
        <v>0</v>
      </c>
      <c r="H33" s="38">
        <f t="shared" si="1"/>
        <v>0</v>
      </c>
    </row>
    <row r="34" spans="1:8" s="357" customFormat="1" ht="52.5">
      <c r="A34" s="68" t="s">
        <v>137</v>
      </c>
      <c r="B34" s="39" t="s">
        <v>136</v>
      </c>
      <c r="C34" s="69">
        <v>8504500</v>
      </c>
      <c r="D34" s="650">
        <v>11833.84</v>
      </c>
      <c r="E34" s="34"/>
      <c r="F34" s="76"/>
      <c r="G34" s="37">
        <f t="shared" si="0"/>
        <v>0</v>
      </c>
      <c r="H34" s="38">
        <f t="shared" si="1"/>
        <v>0</v>
      </c>
    </row>
    <row r="35" spans="1:8" s="357" customFormat="1" ht="18">
      <c r="A35" s="68" t="s">
        <v>138</v>
      </c>
      <c r="B35" s="39" t="s">
        <v>55</v>
      </c>
      <c r="C35" s="69">
        <v>7514888</v>
      </c>
      <c r="D35" s="650">
        <v>1795.64</v>
      </c>
      <c r="E35" s="34"/>
      <c r="F35" s="76"/>
      <c r="G35" s="37">
        <f t="shared" si="0"/>
        <v>0</v>
      </c>
      <c r="H35" s="38">
        <f t="shared" si="1"/>
        <v>0</v>
      </c>
    </row>
    <row r="36" spans="1:8" s="357" customFormat="1" ht="18">
      <c r="A36" s="68" t="s">
        <v>139</v>
      </c>
      <c r="B36" s="39" t="s">
        <v>136</v>
      </c>
      <c r="C36" s="69">
        <v>7501650</v>
      </c>
      <c r="D36" s="650">
        <v>28053.96</v>
      </c>
      <c r="E36" s="34"/>
      <c r="F36" s="76"/>
      <c r="G36" s="37">
        <f t="shared" si="0"/>
        <v>0</v>
      </c>
      <c r="H36" s="38">
        <f t="shared" si="1"/>
        <v>0</v>
      </c>
    </row>
    <row r="37" spans="1:8" s="357" customFormat="1" ht="35">
      <c r="A37" s="68" t="s">
        <v>140</v>
      </c>
      <c r="B37" s="39" t="s">
        <v>136</v>
      </c>
      <c r="C37" s="69">
        <v>8504530</v>
      </c>
      <c r="D37" s="650">
        <v>17444.419999999998</v>
      </c>
      <c r="E37" s="34"/>
      <c r="F37" s="76"/>
      <c r="G37" s="37">
        <f t="shared" si="0"/>
        <v>0</v>
      </c>
      <c r="H37" s="38">
        <f t="shared" si="1"/>
        <v>0</v>
      </c>
    </row>
    <row r="38" spans="1:8" s="357" customFormat="1" ht="18">
      <c r="A38" s="68" t="s">
        <v>141</v>
      </c>
      <c r="B38" s="39" t="s">
        <v>40</v>
      </c>
      <c r="C38" s="69">
        <v>8500540</v>
      </c>
      <c r="D38" s="650">
        <v>2154.98</v>
      </c>
      <c r="E38" s="34"/>
      <c r="F38" s="76"/>
      <c r="G38" s="37">
        <f t="shared" si="0"/>
        <v>0</v>
      </c>
      <c r="H38" s="38">
        <f t="shared" si="1"/>
        <v>0</v>
      </c>
    </row>
    <row r="39" spans="1:8" s="357" customFormat="1" ht="18">
      <c r="A39" s="68" t="s">
        <v>142</v>
      </c>
      <c r="B39" s="39" t="s">
        <v>40</v>
      </c>
      <c r="C39" s="69">
        <v>8500430</v>
      </c>
      <c r="D39" s="650">
        <v>779.1</v>
      </c>
      <c r="E39" s="200"/>
      <c r="F39" s="76"/>
      <c r="G39" s="37">
        <f t="shared" si="0"/>
        <v>0</v>
      </c>
      <c r="H39" s="38">
        <f t="shared" si="1"/>
        <v>0</v>
      </c>
    </row>
    <row r="40" spans="1:8" s="357" customFormat="1" ht="35">
      <c r="A40" s="68" t="s">
        <v>143</v>
      </c>
      <c r="B40" s="39" t="s">
        <v>40</v>
      </c>
      <c r="C40" s="69">
        <v>8500560</v>
      </c>
      <c r="D40" s="650">
        <v>3499.06</v>
      </c>
      <c r="E40" s="200"/>
      <c r="F40" s="76"/>
      <c r="G40" s="37">
        <f t="shared" si="0"/>
        <v>0</v>
      </c>
      <c r="H40" s="38">
        <f t="shared" si="1"/>
        <v>0</v>
      </c>
    </row>
    <row r="41" spans="1:8" s="357" customFormat="1" ht="35">
      <c r="A41" s="68" t="s">
        <v>144</v>
      </c>
      <c r="B41" s="106" t="s">
        <v>136</v>
      </c>
      <c r="C41" s="69">
        <v>7524299</v>
      </c>
      <c r="D41" s="650">
        <v>1771.26</v>
      </c>
      <c r="E41" s="200"/>
      <c r="F41" s="76"/>
      <c r="G41" s="37">
        <f t="shared" si="0"/>
        <v>0</v>
      </c>
      <c r="H41" s="38">
        <f t="shared" si="1"/>
        <v>0</v>
      </c>
    </row>
    <row r="42" spans="1:8" s="357" customFormat="1" ht="18">
      <c r="A42" s="68" t="s">
        <v>145</v>
      </c>
      <c r="B42" s="39" t="s">
        <v>40</v>
      </c>
      <c r="C42" s="69">
        <v>8500520</v>
      </c>
      <c r="D42" s="650">
        <v>7302.34</v>
      </c>
      <c r="E42" s="200"/>
      <c r="F42" s="76"/>
      <c r="G42" s="37">
        <f t="shared" si="0"/>
        <v>0</v>
      </c>
      <c r="H42" s="38">
        <f t="shared" si="1"/>
        <v>0</v>
      </c>
    </row>
    <row r="43" spans="1:8" s="357" customFormat="1" ht="18">
      <c r="A43" s="68" t="s">
        <v>146</v>
      </c>
      <c r="B43" s="39" t="s">
        <v>40</v>
      </c>
      <c r="C43" s="69">
        <v>8503280</v>
      </c>
      <c r="D43" s="650">
        <v>2732.68</v>
      </c>
      <c r="E43" s="200"/>
      <c r="F43" s="76"/>
      <c r="G43" s="37">
        <f t="shared" si="0"/>
        <v>0</v>
      </c>
      <c r="H43" s="38">
        <f t="shared" si="1"/>
        <v>0</v>
      </c>
    </row>
    <row r="44" spans="1:8" s="357" customFormat="1" ht="18">
      <c r="A44" s="68" t="s">
        <v>147</v>
      </c>
      <c r="B44" s="39" t="s">
        <v>40</v>
      </c>
      <c r="C44" s="69">
        <v>8500380</v>
      </c>
      <c r="D44" s="650">
        <v>4865.3999999999996</v>
      </c>
      <c r="E44" s="200"/>
      <c r="F44" s="76"/>
      <c r="G44" s="37">
        <f t="shared" si="0"/>
        <v>0</v>
      </c>
      <c r="H44" s="38">
        <f t="shared" si="1"/>
        <v>0</v>
      </c>
    </row>
    <row r="45" spans="1:8" s="357" customFormat="1" ht="18.5" thickBot="1">
      <c r="A45" s="48" t="s">
        <v>49</v>
      </c>
      <c r="B45" s="431"/>
      <c r="C45" s="165"/>
      <c r="D45" s="51"/>
      <c r="E45" s="52"/>
      <c r="F45" s="80"/>
      <c r="G45" s="54">
        <f>SUM(G30:G44)</f>
        <v>36609.22</v>
      </c>
      <c r="H45" s="55">
        <f>ROUND(G45*1.2,2)</f>
        <v>43931.06</v>
      </c>
    </row>
  </sheetData>
  <mergeCells count="13">
    <mergeCell ref="A8:H8"/>
    <mergeCell ref="A9:H9"/>
    <mergeCell ref="A28:A29"/>
    <mergeCell ref="B28:B29"/>
    <mergeCell ref="C28:C29"/>
    <mergeCell ref="D28:D29"/>
    <mergeCell ref="E28:E29"/>
    <mergeCell ref="F28:F29"/>
    <mergeCell ref="G28:G29"/>
    <mergeCell ref="H28:H29"/>
    <mergeCell ref="E13:F13"/>
    <mergeCell ref="E22:F22"/>
    <mergeCell ref="B23:C23"/>
  </mergeCells>
  <conditionalFormatting sqref="E30:H30 E33:E44 E31:F31 G31:H44">
    <cfRule type="cellIs" dxfId="216" priority="3" stopIfTrue="1" operator="lessThanOrEqual">
      <formula>0</formula>
    </cfRule>
  </conditionalFormatting>
  <conditionalFormatting sqref="E32">
    <cfRule type="cellIs" dxfId="215" priority="2" stopIfTrue="1" operator="lessThanOrEqual">
      <formula>0</formula>
    </cfRule>
  </conditionalFormatting>
  <conditionalFormatting sqref="F32:F44">
    <cfRule type="cellIs" dxfId="214" priority="1" stopIfTrue="1" operator="lessThanOrEqual">
      <formula>0</formula>
    </cfRule>
  </conditionalFormatting>
  <hyperlinks>
    <hyperlink ref="A6" r:id="rId1"/>
  </hyperlinks>
  <pageMargins left="0.7" right="0.7" top="0.75" bottom="0.75" header="0.3" footer="0.3"/>
  <pageSetup paperSize="9" scale="39" orientation="portrait" r:id="rId2"/>
  <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>
    <pageSetUpPr fitToPage="1"/>
  </sheetPr>
  <dimension ref="A1:H45"/>
  <sheetViews>
    <sheetView showGridLines="0" view="pageBreakPreview" topLeftCell="A8" zoomScale="60" zoomScaleNormal="50" workbookViewId="0">
      <selection activeCell="D33" sqref="D33"/>
    </sheetView>
  </sheetViews>
  <sheetFormatPr defaultColWidth="8.81640625" defaultRowHeight="14"/>
  <cols>
    <col min="1" max="1" width="85.1796875" style="2" customWidth="1"/>
    <col min="2" max="2" width="14.36328125" style="2" customWidth="1"/>
    <col min="3" max="3" width="12.36328125" style="2" bestFit="1" customWidth="1"/>
    <col min="4" max="4" width="24.36328125" style="2" customWidth="1"/>
    <col min="5" max="5" width="9.81640625" style="2" bestFit="1" customWidth="1"/>
    <col min="6" max="6" width="11" style="2" customWidth="1"/>
    <col min="7" max="8" width="30.1796875" style="2" bestFit="1" customWidth="1"/>
    <col min="9" max="16384" width="8.81640625" style="2"/>
  </cols>
  <sheetData>
    <row r="1" spans="1:8" ht="17.5">
      <c r="A1" s="4" t="s">
        <v>0</v>
      </c>
      <c r="B1" s="114"/>
      <c r="C1" s="114"/>
      <c r="D1" s="114"/>
      <c r="E1" s="114"/>
      <c r="F1" s="297"/>
      <c r="G1" s="114"/>
      <c r="H1" s="114"/>
    </row>
    <row r="2" spans="1:8" ht="17.5">
      <c r="A2" s="4" t="s">
        <v>1</v>
      </c>
      <c r="B2" s="114"/>
      <c r="C2" s="114"/>
      <c r="D2" s="114"/>
      <c r="E2" s="114"/>
      <c r="F2" s="297"/>
      <c r="G2" s="114"/>
      <c r="H2" s="114"/>
    </row>
    <row r="3" spans="1:8" ht="17.5">
      <c r="A3" s="4" t="s">
        <v>2</v>
      </c>
      <c r="B3" s="114"/>
      <c r="C3" s="114"/>
      <c r="D3" s="114"/>
      <c r="E3" s="114"/>
      <c r="F3" s="297"/>
      <c r="G3" s="114"/>
      <c r="H3" s="114"/>
    </row>
    <row r="4" spans="1:8" ht="17.5">
      <c r="A4" s="4" t="s">
        <v>3</v>
      </c>
      <c r="B4" s="114"/>
      <c r="C4" s="114"/>
      <c r="D4" s="114"/>
      <c r="E4" s="114"/>
      <c r="F4" s="297"/>
      <c r="G4" s="114"/>
      <c r="H4" s="114"/>
    </row>
    <row r="5" spans="1:8" ht="17.5">
      <c r="A5" s="4" t="s">
        <v>4</v>
      </c>
      <c r="B5" s="114"/>
      <c r="C5" s="114"/>
      <c r="D5" s="114"/>
      <c r="E5" s="114"/>
      <c r="F5" s="297"/>
      <c r="G5" s="114"/>
      <c r="H5" s="114"/>
    </row>
    <row r="6" spans="1:8" ht="17.5">
      <c r="A6" s="358" t="s">
        <v>591</v>
      </c>
      <c r="B6" s="114"/>
      <c r="C6" s="114"/>
      <c r="D6" s="114"/>
      <c r="E6" s="114"/>
      <c r="F6" s="297"/>
      <c r="G6" s="114"/>
      <c r="H6" s="114"/>
    </row>
    <row r="7" spans="1:8">
      <c r="A7" s="8"/>
      <c r="B7" s="8"/>
      <c r="C7" s="8"/>
      <c r="D7" s="8"/>
      <c r="E7" s="8"/>
      <c r="F7" s="298"/>
      <c r="G7" s="8"/>
      <c r="H7" s="8"/>
    </row>
    <row r="8" spans="1:8" ht="25">
      <c r="A8" s="676" t="s">
        <v>148</v>
      </c>
      <c r="B8" s="677"/>
      <c r="C8" s="677"/>
      <c r="D8" s="677"/>
      <c r="E8" s="677"/>
      <c r="F8" s="677"/>
      <c r="G8" s="677"/>
      <c r="H8" s="678"/>
    </row>
    <row r="9" spans="1:8" ht="25">
      <c r="A9" s="679" t="s">
        <v>130</v>
      </c>
      <c r="B9" s="680"/>
      <c r="C9" s="680"/>
      <c r="D9" s="680"/>
      <c r="E9" s="680"/>
      <c r="F9" s="680"/>
      <c r="G9" s="680"/>
      <c r="H9" s="681"/>
    </row>
    <row r="10" spans="1:8" ht="20.5" thickBot="1">
      <c r="A10" s="18"/>
      <c r="B10" s="121"/>
      <c r="C10" s="121"/>
      <c r="D10" s="118"/>
      <c r="E10" s="118"/>
      <c r="F10" s="299"/>
      <c r="G10" s="118"/>
      <c r="H10" s="118"/>
    </row>
    <row r="11" spans="1:8" ht="20">
      <c r="A11" s="19" t="s">
        <v>6</v>
      </c>
      <c r="B11" s="20" t="s">
        <v>7</v>
      </c>
      <c r="C11" s="216">
        <v>1000</v>
      </c>
      <c r="D11" s="118"/>
      <c r="E11" s="118"/>
      <c r="F11" s="299"/>
      <c r="G11" s="118"/>
      <c r="H11" s="118"/>
    </row>
    <row r="12" spans="1:8" ht="20">
      <c r="A12" s="22" t="s">
        <v>94</v>
      </c>
      <c r="B12" s="23" t="s">
        <v>9</v>
      </c>
      <c r="C12" s="218">
        <v>28</v>
      </c>
      <c r="D12" s="118"/>
      <c r="E12" s="118"/>
      <c r="F12" s="299"/>
      <c r="G12" s="118"/>
      <c r="H12" s="118"/>
    </row>
    <row r="13" spans="1:8" ht="20">
      <c r="A13" s="22" t="s">
        <v>131</v>
      </c>
      <c r="B13" s="23" t="s">
        <v>9</v>
      </c>
      <c r="C13" s="218">
        <v>22</v>
      </c>
      <c r="D13" s="118"/>
      <c r="E13" s="118"/>
      <c r="F13" s="299"/>
      <c r="G13" s="118"/>
      <c r="H13" s="118"/>
    </row>
    <row r="14" spans="1:8" ht="20">
      <c r="A14" s="22" t="s">
        <v>12</v>
      </c>
      <c r="B14" s="23" t="s">
        <v>789</v>
      </c>
      <c r="C14" s="218">
        <v>64</v>
      </c>
      <c r="D14" s="118"/>
      <c r="E14" s="8"/>
      <c r="F14" s="298"/>
      <c r="G14" s="118"/>
      <c r="H14" s="118"/>
    </row>
    <row r="15" spans="1:8" ht="20">
      <c r="A15" s="22" t="s">
        <v>14</v>
      </c>
      <c r="B15" s="23" t="s">
        <v>15</v>
      </c>
      <c r="C15" s="218">
        <v>22</v>
      </c>
      <c r="D15" s="118"/>
      <c r="E15" s="118"/>
      <c r="F15" s="299"/>
      <c r="G15" s="118"/>
      <c r="H15" s="118"/>
    </row>
    <row r="16" spans="1:8" ht="20">
      <c r="A16" s="22" t="s">
        <v>16</v>
      </c>
      <c r="B16" s="23" t="s">
        <v>17</v>
      </c>
      <c r="C16" s="218">
        <v>60</v>
      </c>
      <c r="D16" s="118"/>
      <c r="E16" s="118"/>
      <c r="F16" s="299"/>
      <c r="G16" s="118"/>
      <c r="H16" s="118"/>
    </row>
    <row r="17" spans="1:8" ht="20">
      <c r="A17" s="22" t="s">
        <v>19</v>
      </c>
      <c r="B17" s="23" t="s">
        <v>20</v>
      </c>
      <c r="C17" s="218">
        <v>11</v>
      </c>
      <c r="D17" s="118"/>
      <c r="E17" s="8"/>
      <c r="F17" s="298"/>
      <c r="G17" s="118"/>
      <c r="H17" s="118"/>
    </row>
    <row r="18" spans="1:8" ht="20">
      <c r="A18" s="22" t="s">
        <v>24</v>
      </c>
      <c r="B18" s="23" t="s">
        <v>25</v>
      </c>
      <c r="C18" s="218">
        <v>10</v>
      </c>
      <c r="D18" s="118"/>
      <c r="E18" s="118"/>
      <c r="F18" s="299"/>
      <c r="G18" s="118"/>
      <c r="H18" s="118"/>
    </row>
    <row r="19" spans="1:8" ht="20">
      <c r="A19" s="22" t="s">
        <v>27</v>
      </c>
      <c r="B19" s="23" t="s">
        <v>25</v>
      </c>
      <c r="C19" s="24">
        <v>2.2000000000000002</v>
      </c>
      <c r="D19" s="118"/>
      <c r="E19" s="118"/>
      <c r="F19" s="299"/>
      <c r="G19" s="118"/>
      <c r="H19" s="118"/>
    </row>
    <row r="20" spans="1:8" ht="20">
      <c r="A20" s="22" t="s">
        <v>29</v>
      </c>
      <c r="B20" s="23" t="s">
        <v>22</v>
      </c>
      <c r="C20" s="218">
        <v>390</v>
      </c>
      <c r="D20" s="118"/>
      <c r="E20" s="118"/>
      <c r="F20" s="299"/>
      <c r="G20" s="118"/>
      <c r="H20" s="118"/>
    </row>
    <row r="21" spans="1:8" ht="20">
      <c r="A21" s="22" t="s">
        <v>31</v>
      </c>
      <c r="B21" s="23" t="s">
        <v>22</v>
      </c>
      <c r="C21" s="218">
        <v>440</v>
      </c>
      <c r="D21" s="118"/>
      <c r="E21" s="118"/>
      <c r="F21" s="299"/>
      <c r="G21" s="118"/>
      <c r="H21" s="118"/>
    </row>
    <row r="22" spans="1:8" ht="20">
      <c r="A22" s="632" t="s">
        <v>32</v>
      </c>
      <c r="B22" s="219" t="s">
        <v>22</v>
      </c>
      <c r="C22" s="633">
        <v>630</v>
      </c>
      <c r="D22" s="118"/>
      <c r="E22" s="118"/>
      <c r="F22" s="299"/>
      <c r="G22" s="118"/>
      <c r="H22" s="118"/>
    </row>
    <row r="23" spans="1:8" ht="20.5" thickBot="1">
      <c r="A23" s="631" t="s">
        <v>951</v>
      </c>
      <c r="B23" s="701" t="s">
        <v>952</v>
      </c>
      <c r="C23" s="702"/>
      <c r="D23" s="118"/>
      <c r="E23" s="118"/>
      <c r="F23" s="299"/>
      <c r="G23" s="118"/>
      <c r="H23" s="118"/>
    </row>
    <row r="24" spans="1:8" ht="20">
      <c r="A24" s="26"/>
      <c r="B24" s="626"/>
      <c r="C24" s="626"/>
      <c r="D24" s="118"/>
      <c r="E24" s="118"/>
      <c r="F24" s="299"/>
      <c r="G24" s="118"/>
      <c r="H24" s="118"/>
    </row>
    <row r="25" spans="1:8" ht="23">
      <c r="A25" s="523" t="s">
        <v>133</v>
      </c>
      <c r="B25" s="18"/>
      <c r="C25" s="18"/>
      <c r="D25" s="114"/>
      <c r="E25" s="114"/>
      <c r="F25" s="297"/>
      <c r="G25" s="114"/>
      <c r="H25" s="114"/>
    </row>
    <row r="26" spans="1:8" ht="46">
      <c r="A26" s="523" t="s">
        <v>134</v>
      </c>
      <c r="B26" s="224"/>
      <c r="C26" s="224"/>
      <c r="D26" s="114"/>
      <c r="E26" s="114"/>
      <c r="F26" s="297"/>
      <c r="G26" s="114"/>
      <c r="H26" s="114"/>
    </row>
    <row r="27" spans="1:8" ht="18.5" thickBot="1">
      <c r="A27" s="342"/>
      <c r="B27" s="224"/>
      <c r="C27" s="224"/>
      <c r="D27" s="114"/>
      <c r="E27" s="114"/>
      <c r="F27" s="297"/>
      <c r="G27" s="114"/>
      <c r="H27" s="114"/>
    </row>
    <row r="28" spans="1:8" s="357" customFormat="1" ht="35.5" customHeight="1">
      <c r="A28" s="682" t="s">
        <v>34</v>
      </c>
      <c r="B28" s="684" t="s">
        <v>35</v>
      </c>
      <c r="C28" s="688" t="s">
        <v>36</v>
      </c>
      <c r="D28" s="686" t="s">
        <v>107</v>
      </c>
      <c r="E28" s="688" t="s">
        <v>37</v>
      </c>
      <c r="F28" s="690" t="s">
        <v>38</v>
      </c>
      <c r="G28" s="674" t="s">
        <v>72</v>
      </c>
      <c r="H28" s="674" t="s">
        <v>73</v>
      </c>
    </row>
    <row r="29" spans="1:8" s="357" customFormat="1" ht="13.75" customHeight="1">
      <c r="A29" s="683"/>
      <c r="B29" s="685"/>
      <c r="C29" s="689"/>
      <c r="D29" s="687"/>
      <c r="E29" s="689"/>
      <c r="F29" s="691"/>
      <c r="G29" s="675"/>
      <c r="H29" s="675"/>
    </row>
    <row r="30" spans="1:8" s="357" customFormat="1" ht="18">
      <c r="A30" s="63" t="s">
        <v>149</v>
      </c>
      <c r="B30" s="33" t="s">
        <v>40</v>
      </c>
      <c r="C30" s="34">
        <v>8004270</v>
      </c>
      <c r="D30" s="35">
        <v>41826.54</v>
      </c>
      <c r="E30" s="34">
        <v>1</v>
      </c>
      <c r="F30" s="65"/>
      <c r="G30" s="37">
        <f>ROUND((D30*(1-F30))*E30,2)</f>
        <v>41826.54</v>
      </c>
      <c r="H30" s="38">
        <f>ROUND(G30*1.2,2)</f>
        <v>50191.85</v>
      </c>
    </row>
    <row r="31" spans="1:8" s="357" customFormat="1" ht="18">
      <c r="A31" s="511" t="s">
        <v>840</v>
      </c>
      <c r="B31" s="512"/>
      <c r="C31" s="518"/>
      <c r="D31" s="649"/>
      <c r="E31" s="514"/>
      <c r="F31" s="520"/>
      <c r="G31" s="516"/>
      <c r="H31" s="517"/>
    </row>
    <row r="32" spans="1:8" s="357" customFormat="1" ht="52.5">
      <c r="A32" s="68" t="s">
        <v>793</v>
      </c>
      <c r="B32" s="39" t="s">
        <v>136</v>
      </c>
      <c r="C32" s="69">
        <v>8504490</v>
      </c>
      <c r="D32" s="650">
        <v>10612.72</v>
      </c>
      <c r="E32" s="34"/>
      <c r="F32" s="65"/>
      <c r="G32" s="37">
        <f t="shared" ref="G32:G44" si="0">ROUND((D32*(1-F32))*E32,2)</f>
        <v>0</v>
      </c>
      <c r="H32" s="38">
        <f t="shared" ref="H32:H44" si="1">ROUND(G32*1.2,2)</f>
        <v>0</v>
      </c>
    </row>
    <row r="33" spans="1:8" s="357" customFormat="1" ht="52.5">
      <c r="A33" s="68" t="s">
        <v>794</v>
      </c>
      <c r="B33" s="39" t="s">
        <v>136</v>
      </c>
      <c r="C33" s="69">
        <v>8504480</v>
      </c>
      <c r="D33" s="650">
        <v>23484.3</v>
      </c>
      <c r="E33" s="34"/>
      <c r="F33" s="65"/>
      <c r="G33" s="37">
        <f t="shared" si="0"/>
        <v>0</v>
      </c>
      <c r="H33" s="38">
        <f t="shared" si="1"/>
        <v>0</v>
      </c>
    </row>
    <row r="34" spans="1:8" s="357" customFormat="1" ht="52.5">
      <c r="A34" s="68" t="s">
        <v>150</v>
      </c>
      <c r="B34" s="39" t="s">
        <v>151</v>
      </c>
      <c r="C34" s="69">
        <v>8504930</v>
      </c>
      <c r="D34" s="650">
        <v>11738.44</v>
      </c>
      <c r="E34" s="34"/>
      <c r="F34" s="65"/>
      <c r="G34" s="37">
        <f t="shared" si="0"/>
        <v>0</v>
      </c>
      <c r="H34" s="38">
        <f t="shared" si="1"/>
        <v>0</v>
      </c>
    </row>
    <row r="35" spans="1:8" s="357" customFormat="1" ht="35">
      <c r="A35" s="68" t="s">
        <v>152</v>
      </c>
      <c r="B35" s="39" t="s">
        <v>42</v>
      </c>
      <c r="C35" s="69">
        <v>8504940</v>
      </c>
      <c r="D35" s="650">
        <v>2415.7399999999998</v>
      </c>
      <c r="E35" s="34"/>
      <c r="F35" s="65"/>
      <c r="G35" s="37">
        <f t="shared" si="0"/>
        <v>0</v>
      </c>
      <c r="H35" s="38">
        <f t="shared" si="1"/>
        <v>0</v>
      </c>
    </row>
    <row r="36" spans="1:8" s="357" customFormat="1" ht="18">
      <c r="A36" s="68" t="s">
        <v>139</v>
      </c>
      <c r="B36" s="39" t="s">
        <v>136</v>
      </c>
      <c r="C36" s="69">
        <v>7501650</v>
      </c>
      <c r="D36" s="650">
        <v>28053.96</v>
      </c>
      <c r="E36" s="34"/>
      <c r="F36" s="65"/>
      <c r="G36" s="37">
        <f t="shared" si="0"/>
        <v>0</v>
      </c>
      <c r="H36" s="38">
        <f t="shared" si="1"/>
        <v>0</v>
      </c>
    </row>
    <row r="37" spans="1:8" s="357" customFormat="1" ht="52.5">
      <c r="A37" s="68" t="s">
        <v>140</v>
      </c>
      <c r="B37" s="39" t="s">
        <v>136</v>
      </c>
      <c r="C37" s="69">
        <v>8504530</v>
      </c>
      <c r="D37" s="650">
        <v>17444.419999999998</v>
      </c>
      <c r="E37" s="34"/>
      <c r="F37" s="65"/>
      <c r="G37" s="37">
        <f t="shared" si="0"/>
        <v>0</v>
      </c>
      <c r="H37" s="38">
        <f t="shared" si="1"/>
        <v>0</v>
      </c>
    </row>
    <row r="38" spans="1:8" s="357" customFormat="1" ht="18">
      <c r="A38" s="68" t="s">
        <v>141</v>
      </c>
      <c r="B38" s="39" t="s">
        <v>40</v>
      </c>
      <c r="C38" s="69">
        <v>8500540</v>
      </c>
      <c r="D38" s="650">
        <v>2154.98</v>
      </c>
      <c r="E38" s="34"/>
      <c r="F38" s="65"/>
      <c r="G38" s="37">
        <f t="shared" si="0"/>
        <v>0</v>
      </c>
      <c r="H38" s="38">
        <f t="shared" si="1"/>
        <v>0</v>
      </c>
    </row>
    <row r="39" spans="1:8" s="357" customFormat="1" ht="35">
      <c r="A39" s="68" t="s">
        <v>153</v>
      </c>
      <c r="B39" s="39" t="s">
        <v>40</v>
      </c>
      <c r="C39" s="69">
        <v>8500430</v>
      </c>
      <c r="D39" s="650">
        <v>779.1</v>
      </c>
      <c r="E39" s="34"/>
      <c r="F39" s="65"/>
      <c r="G39" s="37">
        <f t="shared" si="0"/>
        <v>0</v>
      </c>
      <c r="H39" s="38">
        <f t="shared" si="1"/>
        <v>0</v>
      </c>
    </row>
    <row r="40" spans="1:8" s="357" customFormat="1" ht="35">
      <c r="A40" s="68" t="s">
        <v>143</v>
      </c>
      <c r="B40" s="39" t="s">
        <v>40</v>
      </c>
      <c r="C40" s="69">
        <v>8500560</v>
      </c>
      <c r="D40" s="650">
        <v>3499.06</v>
      </c>
      <c r="E40" s="34"/>
      <c r="F40" s="65"/>
      <c r="G40" s="37">
        <f t="shared" si="0"/>
        <v>0</v>
      </c>
      <c r="H40" s="38">
        <f t="shared" si="1"/>
        <v>0</v>
      </c>
    </row>
    <row r="41" spans="1:8" s="357" customFormat="1" ht="35">
      <c r="A41" s="68" t="s">
        <v>144</v>
      </c>
      <c r="B41" s="106" t="s">
        <v>136</v>
      </c>
      <c r="C41" s="69">
        <v>7524299</v>
      </c>
      <c r="D41" s="650">
        <v>1771.26</v>
      </c>
      <c r="E41" s="34"/>
      <c r="F41" s="65"/>
      <c r="G41" s="37">
        <f t="shared" si="0"/>
        <v>0</v>
      </c>
      <c r="H41" s="38">
        <f t="shared" si="1"/>
        <v>0</v>
      </c>
    </row>
    <row r="42" spans="1:8" s="357" customFormat="1" ht="18">
      <c r="A42" s="68" t="s">
        <v>145</v>
      </c>
      <c r="B42" s="39" t="s">
        <v>40</v>
      </c>
      <c r="C42" s="69">
        <v>8500520</v>
      </c>
      <c r="D42" s="650">
        <v>7302.34</v>
      </c>
      <c r="E42" s="34"/>
      <c r="F42" s="65"/>
      <c r="G42" s="37">
        <f t="shared" si="0"/>
        <v>0</v>
      </c>
      <c r="H42" s="38">
        <f t="shared" si="1"/>
        <v>0</v>
      </c>
    </row>
    <row r="43" spans="1:8" s="357" customFormat="1" ht="18">
      <c r="A43" s="68" t="s">
        <v>146</v>
      </c>
      <c r="B43" s="39" t="s">
        <v>40</v>
      </c>
      <c r="C43" s="69">
        <v>8503280</v>
      </c>
      <c r="D43" s="650">
        <v>2732.68</v>
      </c>
      <c r="E43" s="34"/>
      <c r="F43" s="65"/>
      <c r="G43" s="37">
        <f t="shared" si="0"/>
        <v>0</v>
      </c>
      <c r="H43" s="38">
        <f t="shared" si="1"/>
        <v>0</v>
      </c>
    </row>
    <row r="44" spans="1:8" s="357" customFormat="1" ht="18">
      <c r="A44" s="68" t="s">
        <v>147</v>
      </c>
      <c r="B44" s="39" t="s">
        <v>40</v>
      </c>
      <c r="C44" s="69">
        <v>8500380</v>
      </c>
      <c r="D44" s="650">
        <v>4865.3999999999996</v>
      </c>
      <c r="E44" s="34"/>
      <c r="F44" s="65"/>
      <c r="G44" s="37">
        <f t="shared" si="0"/>
        <v>0</v>
      </c>
      <c r="H44" s="38">
        <f t="shared" si="1"/>
        <v>0</v>
      </c>
    </row>
    <row r="45" spans="1:8" s="357" customFormat="1" ht="18.5" thickBot="1">
      <c r="A45" s="48" t="s">
        <v>49</v>
      </c>
      <c r="B45" s="431"/>
      <c r="C45" s="165"/>
      <c r="D45" s="51"/>
      <c r="E45" s="166"/>
      <c r="F45" s="72"/>
      <c r="G45" s="54">
        <f>SUM(G30:G44)</f>
        <v>41826.54</v>
      </c>
      <c r="H45" s="55">
        <f>ROUND(G45*1.2,2)</f>
        <v>50191.85</v>
      </c>
    </row>
  </sheetData>
  <mergeCells count="11">
    <mergeCell ref="A8:H8"/>
    <mergeCell ref="A9:H9"/>
    <mergeCell ref="A28:A29"/>
    <mergeCell ref="B28:B29"/>
    <mergeCell ref="C28:C29"/>
    <mergeCell ref="D28:D29"/>
    <mergeCell ref="E28:E29"/>
    <mergeCell ref="F28:F29"/>
    <mergeCell ref="G28:G29"/>
    <mergeCell ref="H28:H29"/>
    <mergeCell ref="B23:C23"/>
  </mergeCells>
  <conditionalFormatting sqref="E30:H44">
    <cfRule type="cellIs" dxfId="213" priority="1" stopIfTrue="1" operator="lessThanOrEqual">
      <formula>0</formula>
    </cfRule>
  </conditionalFormatting>
  <hyperlinks>
    <hyperlink ref="A6" r:id="rId1"/>
  </hyperlinks>
  <pageMargins left="0.7" right="0.7" top="0.75" bottom="0.75" header="0.3" footer="0.3"/>
  <pageSetup paperSize="9" scale="40" orientation="portrait" r:id="rId2"/>
  <drawing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>
    <pageSetUpPr fitToPage="1"/>
  </sheetPr>
  <dimension ref="A1:H45"/>
  <sheetViews>
    <sheetView showGridLines="0" view="pageBreakPreview" topLeftCell="A2" zoomScale="60" zoomScaleNormal="50" workbookViewId="0">
      <selection activeCell="C19" sqref="C19"/>
    </sheetView>
  </sheetViews>
  <sheetFormatPr defaultColWidth="8.81640625" defaultRowHeight="14"/>
  <cols>
    <col min="1" max="1" width="78.453125" style="2" customWidth="1"/>
    <col min="2" max="2" width="13.6328125" style="2" customWidth="1"/>
    <col min="3" max="3" width="12.6328125" style="2" customWidth="1"/>
    <col min="4" max="4" width="22.1796875" style="2" bestFit="1" customWidth="1"/>
    <col min="5" max="5" width="9.36328125" style="2" bestFit="1" customWidth="1"/>
    <col min="6" max="6" width="10.1796875" style="2" bestFit="1" customWidth="1"/>
    <col min="7" max="8" width="30.1796875" style="2" bestFit="1" customWidth="1"/>
    <col min="9" max="16384" width="8.81640625" style="2"/>
  </cols>
  <sheetData>
    <row r="1" spans="1:8" ht="17.5">
      <c r="A1" s="4" t="s">
        <v>0</v>
      </c>
      <c r="B1" s="114"/>
      <c r="C1" s="114"/>
      <c r="D1" s="114"/>
      <c r="E1" s="114"/>
      <c r="F1" s="114"/>
      <c r="G1" s="114"/>
      <c r="H1" s="114"/>
    </row>
    <row r="2" spans="1:8" ht="17.5">
      <c r="A2" s="4" t="s">
        <v>1</v>
      </c>
      <c r="B2" s="114"/>
      <c r="C2" s="114"/>
      <c r="D2" s="114"/>
      <c r="E2" s="114"/>
      <c r="F2" s="114"/>
      <c r="G2" s="114"/>
      <c r="H2" s="114"/>
    </row>
    <row r="3" spans="1:8" ht="17.5">
      <c r="A3" s="4" t="s">
        <v>2</v>
      </c>
      <c r="B3" s="114"/>
      <c r="C3" s="114"/>
      <c r="D3" s="114"/>
      <c r="E3" s="114"/>
      <c r="F3" s="114"/>
      <c r="G3" s="114"/>
      <c r="H3" s="114"/>
    </row>
    <row r="4" spans="1:8" ht="17.5">
      <c r="A4" s="4" t="s">
        <v>3</v>
      </c>
      <c r="B4" s="114"/>
      <c r="C4" s="114"/>
      <c r="D4" s="114"/>
      <c r="E4" s="114"/>
      <c r="F4" s="114"/>
      <c r="G4" s="114"/>
      <c r="H4" s="114"/>
    </row>
    <row r="5" spans="1:8" ht="17.5">
      <c r="A5" s="4" t="s">
        <v>4</v>
      </c>
      <c r="B5" s="114"/>
      <c r="C5" s="114"/>
      <c r="D5" s="114"/>
      <c r="E5" s="114"/>
      <c r="F5" s="114"/>
      <c r="G5" s="114"/>
      <c r="H5" s="114"/>
    </row>
    <row r="6" spans="1:8" ht="17.5">
      <c r="A6" s="358" t="s">
        <v>591</v>
      </c>
      <c r="B6" s="114"/>
      <c r="C6" s="114"/>
      <c r="D6" s="114"/>
      <c r="E6" s="114"/>
      <c r="F6" s="114"/>
      <c r="G6" s="114"/>
      <c r="H6" s="114"/>
    </row>
    <row r="7" spans="1:8">
      <c r="A7" s="8"/>
      <c r="B7" s="8"/>
      <c r="C7" s="8"/>
      <c r="D7" s="8"/>
      <c r="E7" s="8"/>
      <c r="F7" s="8"/>
      <c r="G7" s="8"/>
      <c r="H7" s="8"/>
    </row>
    <row r="8" spans="1:8" ht="25">
      <c r="A8" s="676" t="s">
        <v>154</v>
      </c>
      <c r="B8" s="677"/>
      <c r="C8" s="677"/>
      <c r="D8" s="677"/>
      <c r="E8" s="677"/>
      <c r="F8" s="677"/>
      <c r="G8" s="677"/>
      <c r="H8" s="678"/>
    </row>
    <row r="9" spans="1:8" ht="25">
      <c r="A9" s="679" t="s">
        <v>155</v>
      </c>
      <c r="B9" s="680"/>
      <c r="C9" s="680"/>
      <c r="D9" s="680"/>
      <c r="E9" s="680"/>
      <c r="F9" s="680"/>
      <c r="G9" s="680"/>
      <c r="H9" s="681"/>
    </row>
    <row r="10" spans="1:8" ht="20.5" thickBot="1">
      <c r="A10" s="18"/>
      <c r="B10" s="121"/>
      <c r="C10" s="121"/>
      <c r="D10" s="118"/>
      <c r="E10" s="118"/>
      <c r="F10" s="118"/>
      <c r="G10" s="118"/>
      <c r="H10" s="118"/>
    </row>
    <row r="11" spans="1:8" ht="20">
      <c r="A11" s="19" t="s">
        <v>6</v>
      </c>
      <c r="B11" s="20" t="s">
        <v>7</v>
      </c>
      <c r="C11" s="216">
        <v>1000</v>
      </c>
      <c r="D11" s="118"/>
      <c r="E11" s="118"/>
      <c r="F11" s="118"/>
      <c r="G11" s="118"/>
      <c r="H11" s="118"/>
    </row>
    <row r="12" spans="1:8" ht="20">
      <c r="A12" s="22" t="s">
        <v>94</v>
      </c>
      <c r="B12" s="23" t="s">
        <v>9</v>
      </c>
      <c r="C12" s="218">
        <v>28</v>
      </c>
      <c r="D12" s="118"/>
      <c r="E12" s="118"/>
      <c r="F12" s="118"/>
      <c r="G12" s="118"/>
      <c r="H12" s="118"/>
    </row>
    <row r="13" spans="1:8" ht="20">
      <c r="A13" s="22" t="s">
        <v>131</v>
      </c>
      <c r="B13" s="23" t="s">
        <v>9</v>
      </c>
      <c r="C13" s="218">
        <v>22</v>
      </c>
      <c r="D13" s="118"/>
      <c r="E13" s="118"/>
      <c r="F13" s="118"/>
      <c r="G13" s="118"/>
      <c r="H13" s="118"/>
    </row>
    <row r="14" spans="1:8" ht="20">
      <c r="A14" s="22" t="s">
        <v>156</v>
      </c>
      <c r="B14" s="23" t="s">
        <v>111</v>
      </c>
      <c r="C14" s="218">
        <v>64</v>
      </c>
      <c r="D14" s="118"/>
      <c r="E14" s="118"/>
      <c r="F14" s="118"/>
      <c r="G14" s="118"/>
      <c r="H14" s="118"/>
    </row>
    <row r="15" spans="1:8" ht="20">
      <c r="A15" s="22" t="s">
        <v>12</v>
      </c>
      <c r="B15" s="23" t="s">
        <v>789</v>
      </c>
      <c r="C15" s="218">
        <v>64</v>
      </c>
      <c r="D15" s="118"/>
      <c r="E15" s="118"/>
      <c r="F15" s="118"/>
      <c r="G15" s="118"/>
      <c r="H15" s="118"/>
    </row>
    <row r="16" spans="1:8" ht="20">
      <c r="A16" s="22" t="s">
        <v>14</v>
      </c>
      <c r="B16" s="23" t="s">
        <v>15</v>
      </c>
      <c r="C16" s="218">
        <v>22</v>
      </c>
      <c r="D16" s="118"/>
      <c r="E16" s="8"/>
      <c r="F16" s="8"/>
      <c r="G16" s="118"/>
      <c r="H16" s="118"/>
    </row>
    <row r="17" spans="1:8" ht="20">
      <c r="A17" s="22" t="s">
        <v>16</v>
      </c>
      <c r="B17" s="23" t="s">
        <v>17</v>
      </c>
      <c r="C17" s="218">
        <v>60</v>
      </c>
      <c r="D17" s="118"/>
      <c r="E17" s="118"/>
      <c r="F17" s="118"/>
      <c r="G17" s="118"/>
      <c r="H17" s="118"/>
    </row>
    <row r="18" spans="1:8" ht="20">
      <c r="A18" s="22" t="s">
        <v>19</v>
      </c>
      <c r="B18" s="23" t="s">
        <v>20</v>
      </c>
      <c r="C18" s="218">
        <v>19</v>
      </c>
      <c r="D18" s="118"/>
      <c r="E18" s="8"/>
      <c r="F18" s="8"/>
      <c r="G18" s="118"/>
      <c r="H18" s="118"/>
    </row>
    <row r="19" spans="1:8" ht="20">
      <c r="A19" s="22" t="s">
        <v>24</v>
      </c>
      <c r="B19" s="23" t="s">
        <v>25</v>
      </c>
      <c r="C19" s="218">
        <v>15</v>
      </c>
      <c r="D19" s="118"/>
      <c r="E19" s="118"/>
      <c r="F19" s="118"/>
      <c r="G19" s="118"/>
      <c r="H19" s="118"/>
    </row>
    <row r="20" spans="1:8" ht="20">
      <c r="A20" s="22" t="s">
        <v>29</v>
      </c>
      <c r="B20" s="23" t="s">
        <v>22</v>
      </c>
      <c r="C20" s="218">
        <v>680</v>
      </c>
      <c r="D20" s="118"/>
      <c r="E20" s="118"/>
      <c r="F20" s="118"/>
      <c r="G20" s="118"/>
      <c r="H20" s="118"/>
    </row>
    <row r="21" spans="1:8" ht="20">
      <c r="A21" s="22" t="s">
        <v>31</v>
      </c>
      <c r="B21" s="23" t="s">
        <v>22</v>
      </c>
      <c r="C21" s="218">
        <v>530</v>
      </c>
      <c r="D21" s="118"/>
      <c r="E21" s="118"/>
      <c r="F21" s="118"/>
      <c r="G21" s="118"/>
      <c r="H21" s="118"/>
    </row>
    <row r="22" spans="1:8" ht="20">
      <c r="A22" s="632" t="s">
        <v>32</v>
      </c>
      <c r="B22" s="219" t="s">
        <v>22</v>
      </c>
      <c r="C22" s="633">
        <v>930</v>
      </c>
      <c r="D22" s="118"/>
      <c r="E22" s="118"/>
      <c r="F22" s="118"/>
      <c r="G22" s="118"/>
      <c r="H22" s="118"/>
    </row>
    <row r="23" spans="1:8" ht="18.5" thickBot="1">
      <c r="A23" s="631" t="s">
        <v>951</v>
      </c>
      <c r="B23" s="701" t="s">
        <v>952</v>
      </c>
      <c r="C23" s="702"/>
      <c r="D23" s="114"/>
      <c r="E23" s="114"/>
      <c r="F23" s="114"/>
      <c r="G23" s="114"/>
      <c r="H23" s="114"/>
    </row>
    <row r="24" spans="1:8" ht="18">
      <c r="A24" s="26"/>
      <c r="B24" s="626"/>
      <c r="C24" s="626"/>
      <c r="D24" s="114"/>
      <c r="E24" s="114"/>
      <c r="F24" s="114"/>
      <c r="G24" s="114"/>
      <c r="H24" s="114"/>
    </row>
    <row r="25" spans="1:8" ht="48" customHeight="1">
      <c r="A25" s="739" t="s">
        <v>967</v>
      </c>
      <c r="B25" s="739"/>
      <c r="C25" s="739"/>
      <c r="D25" s="114"/>
      <c r="E25" s="114"/>
      <c r="F25" s="114"/>
      <c r="G25" s="114"/>
      <c r="H25" s="114"/>
    </row>
    <row r="26" spans="1:8" ht="21" customHeight="1">
      <c r="A26" s="739" t="s">
        <v>134</v>
      </c>
      <c r="B26" s="739"/>
      <c r="C26" s="739"/>
      <c r="D26" s="114"/>
      <c r="E26" s="114"/>
      <c r="F26" s="114"/>
      <c r="G26" s="114"/>
      <c r="H26" s="114"/>
    </row>
    <row r="27" spans="1:8" ht="18.5" thickBot="1">
      <c r="A27" s="342"/>
      <c r="B27" s="224"/>
      <c r="C27" s="224"/>
      <c r="D27" s="114"/>
      <c r="E27" s="114"/>
      <c r="F27" s="114"/>
      <c r="G27" s="114"/>
      <c r="H27" s="114"/>
    </row>
    <row r="28" spans="1:8" s="357" customFormat="1" ht="29.5" customHeight="1">
      <c r="A28" s="682" t="s">
        <v>34</v>
      </c>
      <c r="B28" s="684" t="s">
        <v>35</v>
      </c>
      <c r="C28" s="688" t="s">
        <v>36</v>
      </c>
      <c r="D28" s="686" t="s">
        <v>107</v>
      </c>
      <c r="E28" s="688" t="s">
        <v>37</v>
      </c>
      <c r="F28" s="690" t="s">
        <v>38</v>
      </c>
      <c r="G28" s="674" t="s">
        <v>72</v>
      </c>
      <c r="H28" s="674" t="s">
        <v>73</v>
      </c>
    </row>
    <row r="29" spans="1:8" s="357" customFormat="1" ht="13.75" customHeight="1">
      <c r="A29" s="683"/>
      <c r="B29" s="685"/>
      <c r="C29" s="689"/>
      <c r="D29" s="687"/>
      <c r="E29" s="689"/>
      <c r="F29" s="691"/>
      <c r="G29" s="675"/>
      <c r="H29" s="675"/>
    </row>
    <row r="30" spans="1:8" s="357" customFormat="1" ht="36">
      <c r="A30" s="63" t="s">
        <v>157</v>
      </c>
      <c r="B30" s="33" t="s">
        <v>40</v>
      </c>
      <c r="C30" s="34">
        <v>8004560</v>
      </c>
      <c r="D30" s="35">
        <v>72594.100000000006</v>
      </c>
      <c r="E30" s="34">
        <v>1</v>
      </c>
      <c r="F30" s="65"/>
      <c r="G30" s="37">
        <f>ROUND((D30*(1-F30))*E30,2)</f>
        <v>72594.100000000006</v>
      </c>
      <c r="H30" s="38">
        <f>ROUND(G30*1.2,2)</f>
        <v>87112.92</v>
      </c>
    </row>
    <row r="31" spans="1:8" s="357" customFormat="1" ht="18">
      <c r="A31" s="511" t="s">
        <v>840</v>
      </c>
      <c r="B31" s="512"/>
      <c r="C31" s="518"/>
      <c r="D31" s="649"/>
      <c r="E31" s="514"/>
      <c r="F31" s="514"/>
      <c r="G31" s="516"/>
      <c r="H31" s="517"/>
    </row>
    <row r="32" spans="1:8" s="357" customFormat="1" ht="52.5">
      <c r="A32" s="68" t="s">
        <v>793</v>
      </c>
      <c r="B32" s="39" t="s">
        <v>136</v>
      </c>
      <c r="C32" s="69">
        <v>8504490</v>
      </c>
      <c r="D32" s="650">
        <v>10612.72</v>
      </c>
      <c r="E32" s="34"/>
      <c r="F32" s="65"/>
      <c r="G32" s="37">
        <f t="shared" ref="G32:G44" si="0">ROUND((D32*(1-F32))*E32,2)</f>
        <v>0</v>
      </c>
      <c r="H32" s="38">
        <f t="shared" ref="H32:H44" si="1">ROUND(G32*1.2,2)</f>
        <v>0</v>
      </c>
    </row>
    <row r="33" spans="1:8" s="357" customFormat="1" ht="70">
      <c r="A33" s="68" t="s">
        <v>794</v>
      </c>
      <c r="B33" s="39" t="s">
        <v>136</v>
      </c>
      <c r="C33" s="69">
        <v>8504480</v>
      </c>
      <c r="D33" s="650">
        <v>23484.3</v>
      </c>
      <c r="E33" s="34"/>
      <c r="F33" s="65"/>
      <c r="G33" s="37">
        <f t="shared" si="0"/>
        <v>0</v>
      </c>
      <c r="H33" s="38">
        <f t="shared" si="1"/>
        <v>0</v>
      </c>
    </row>
    <row r="34" spans="1:8" s="357" customFormat="1" ht="52.5">
      <c r="A34" s="68" t="s">
        <v>150</v>
      </c>
      <c r="B34" s="39" t="s">
        <v>151</v>
      </c>
      <c r="C34" s="69">
        <v>8504930</v>
      </c>
      <c r="D34" s="650">
        <v>11738.44</v>
      </c>
      <c r="E34" s="34"/>
      <c r="F34" s="65"/>
      <c r="G34" s="37">
        <f t="shared" si="0"/>
        <v>0</v>
      </c>
      <c r="H34" s="38">
        <f t="shared" si="1"/>
        <v>0</v>
      </c>
    </row>
    <row r="35" spans="1:8" s="357" customFormat="1" ht="35">
      <c r="A35" s="68" t="s">
        <v>152</v>
      </c>
      <c r="B35" s="39" t="s">
        <v>42</v>
      </c>
      <c r="C35" s="69">
        <v>8504940</v>
      </c>
      <c r="D35" s="650">
        <v>2415.7399999999998</v>
      </c>
      <c r="E35" s="34"/>
      <c r="F35" s="65"/>
      <c r="G35" s="37">
        <f t="shared" si="0"/>
        <v>0</v>
      </c>
      <c r="H35" s="38">
        <f t="shared" si="1"/>
        <v>0</v>
      </c>
    </row>
    <row r="36" spans="1:8" s="357" customFormat="1" ht="18">
      <c r="A36" s="68" t="s">
        <v>139</v>
      </c>
      <c r="B36" s="39" t="s">
        <v>136</v>
      </c>
      <c r="C36" s="69">
        <v>7501650</v>
      </c>
      <c r="D36" s="650">
        <v>28053.96</v>
      </c>
      <c r="E36" s="34"/>
      <c r="F36" s="65"/>
      <c r="G36" s="37">
        <f t="shared" si="0"/>
        <v>0</v>
      </c>
      <c r="H36" s="38">
        <f t="shared" si="1"/>
        <v>0</v>
      </c>
    </row>
    <row r="37" spans="1:8" s="357" customFormat="1" ht="52.5">
      <c r="A37" s="68" t="s">
        <v>140</v>
      </c>
      <c r="B37" s="39" t="s">
        <v>136</v>
      </c>
      <c r="C37" s="69">
        <v>8504530</v>
      </c>
      <c r="D37" s="650">
        <v>17444.419999999998</v>
      </c>
      <c r="E37" s="34"/>
      <c r="F37" s="65"/>
      <c r="G37" s="37">
        <f t="shared" si="0"/>
        <v>0</v>
      </c>
      <c r="H37" s="38">
        <f t="shared" si="1"/>
        <v>0</v>
      </c>
    </row>
    <row r="38" spans="1:8" s="357" customFormat="1" ht="18">
      <c r="A38" s="68" t="s">
        <v>141</v>
      </c>
      <c r="B38" s="39" t="s">
        <v>40</v>
      </c>
      <c r="C38" s="69">
        <v>8500540</v>
      </c>
      <c r="D38" s="650">
        <v>2154.98</v>
      </c>
      <c r="E38" s="34"/>
      <c r="F38" s="65"/>
      <c r="G38" s="37">
        <f t="shared" si="0"/>
        <v>0</v>
      </c>
      <c r="H38" s="38">
        <f t="shared" si="1"/>
        <v>0</v>
      </c>
    </row>
    <row r="39" spans="1:8" s="357" customFormat="1" ht="35">
      <c r="A39" s="68" t="s">
        <v>153</v>
      </c>
      <c r="B39" s="39" t="s">
        <v>40</v>
      </c>
      <c r="C39" s="69">
        <v>8500430</v>
      </c>
      <c r="D39" s="650">
        <v>779.1</v>
      </c>
      <c r="E39" s="34"/>
      <c r="F39" s="65"/>
      <c r="G39" s="37">
        <f t="shared" si="0"/>
        <v>0</v>
      </c>
      <c r="H39" s="38">
        <f t="shared" si="1"/>
        <v>0</v>
      </c>
    </row>
    <row r="40" spans="1:8" s="357" customFormat="1" ht="35">
      <c r="A40" s="68" t="s">
        <v>143</v>
      </c>
      <c r="B40" s="39" t="s">
        <v>40</v>
      </c>
      <c r="C40" s="69">
        <v>8500560</v>
      </c>
      <c r="D40" s="650">
        <v>3499.06</v>
      </c>
      <c r="E40" s="34"/>
      <c r="F40" s="65"/>
      <c r="G40" s="37">
        <f t="shared" si="0"/>
        <v>0</v>
      </c>
      <c r="H40" s="38">
        <f t="shared" si="1"/>
        <v>0</v>
      </c>
    </row>
    <row r="41" spans="1:8" s="357" customFormat="1" ht="35">
      <c r="A41" s="68" t="s">
        <v>144</v>
      </c>
      <c r="B41" s="106" t="s">
        <v>136</v>
      </c>
      <c r="C41" s="69">
        <v>7524299</v>
      </c>
      <c r="D41" s="650">
        <v>1771.26</v>
      </c>
      <c r="E41" s="34"/>
      <c r="F41" s="65"/>
      <c r="G41" s="37">
        <f t="shared" si="0"/>
        <v>0</v>
      </c>
      <c r="H41" s="38">
        <f t="shared" si="1"/>
        <v>0</v>
      </c>
    </row>
    <row r="42" spans="1:8" s="357" customFormat="1" ht="18">
      <c r="A42" s="68" t="s">
        <v>145</v>
      </c>
      <c r="B42" s="39" t="s">
        <v>40</v>
      </c>
      <c r="C42" s="69">
        <v>8500520</v>
      </c>
      <c r="D42" s="650">
        <v>7302.34</v>
      </c>
      <c r="E42" s="34"/>
      <c r="F42" s="65"/>
      <c r="G42" s="37">
        <f t="shared" si="0"/>
        <v>0</v>
      </c>
      <c r="H42" s="38">
        <f t="shared" si="1"/>
        <v>0</v>
      </c>
    </row>
    <row r="43" spans="1:8" s="357" customFormat="1" ht="18">
      <c r="A43" s="68" t="s">
        <v>146</v>
      </c>
      <c r="B43" s="39" t="s">
        <v>40</v>
      </c>
      <c r="C43" s="69">
        <v>8503280</v>
      </c>
      <c r="D43" s="650">
        <v>2732.68</v>
      </c>
      <c r="E43" s="34"/>
      <c r="F43" s="65"/>
      <c r="G43" s="37">
        <f t="shared" si="0"/>
        <v>0</v>
      </c>
      <c r="H43" s="38">
        <f t="shared" si="1"/>
        <v>0</v>
      </c>
    </row>
    <row r="44" spans="1:8" s="432" customFormat="1" ht="18">
      <c r="A44" s="68" t="s">
        <v>147</v>
      </c>
      <c r="B44" s="39" t="s">
        <v>40</v>
      </c>
      <c r="C44" s="69">
        <v>8500380</v>
      </c>
      <c r="D44" s="650">
        <v>4865.3999999999996</v>
      </c>
      <c r="E44" s="34"/>
      <c r="F44" s="65"/>
      <c r="G44" s="37">
        <f t="shared" si="0"/>
        <v>0</v>
      </c>
      <c r="H44" s="38">
        <f t="shared" si="1"/>
        <v>0</v>
      </c>
    </row>
    <row r="45" spans="1:8" s="357" customFormat="1" ht="18.5" thickBot="1">
      <c r="A45" s="352" t="s">
        <v>49</v>
      </c>
      <c r="B45" s="431"/>
      <c r="C45" s="165"/>
      <c r="D45" s="51"/>
      <c r="E45" s="166"/>
      <c r="F45" s="166"/>
      <c r="G45" s="54">
        <f>SUM(G30:G44)</f>
        <v>72594.100000000006</v>
      </c>
      <c r="H45" s="55">
        <f>ROUND(G45*1.2,2)</f>
        <v>87112.92</v>
      </c>
    </row>
  </sheetData>
  <mergeCells count="13">
    <mergeCell ref="A8:H8"/>
    <mergeCell ref="A9:H9"/>
    <mergeCell ref="A28:A29"/>
    <mergeCell ref="B28:B29"/>
    <mergeCell ref="C28:C29"/>
    <mergeCell ref="D28:D29"/>
    <mergeCell ref="E28:E29"/>
    <mergeCell ref="F28:F29"/>
    <mergeCell ref="G28:G29"/>
    <mergeCell ref="H28:H29"/>
    <mergeCell ref="A25:C25"/>
    <mergeCell ref="A26:C26"/>
    <mergeCell ref="B23:C23"/>
  </mergeCells>
  <conditionalFormatting sqref="E31:F31 E30 G30:H44">
    <cfRule type="cellIs" dxfId="212" priority="3" stopIfTrue="1" operator="lessThanOrEqual">
      <formula>0</formula>
    </cfRule>
  </conditionalFormatting>
  <conditionalFormatting sqref="E32:F44">
    <cfRule type="cellIs" dxfId="211" priority="2" stopIfTrue="1" operator="lessThanOrEqual">
      <formula>0</formula>
    </cfRule>
  </conditionalFormatting>
  <conditionalFormatting sqref="F30">
    <cfRule type="cellIs" dxfId="210" priority="1" stopIfTrue="1" operator="lessThanOrEqual">
      <formula>0</formula>
    </cfRule>
  </conditionalFormatting>
  <hyperlinks>
    <hyperlink ref="A6" r:id="rId1"/>
  </hyperlinks>
  <pageMargins left="0.7" right="0.7" top="0.75" bottom="0.75" header="0.3" footer="0.3"/>
  <pageSetup paperSize="11" scale="27" orientation="portrait" r:id="rId2"/>
  <drawing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>
    <pageSetUpPr fitToPage="1"/>
  </sheetPr>
  <dimension ref="A1:H45"/>
  <sheetViews>
    <sheetView showGridLines="0" view="pageBreakPreview" topLeftCell="A8" zoomScale="60" zoomScaleNormal="50" workbookViewId="0">
      <selection activeCell="D17" sqref="D17"/>
    </sheetView>
  </sheetViews>
  <sheetFormatPr defaultColWidth="8.81640625" defaultRowHeight="14"/>
  <cols>
    <col min="1" max="1" width="88.453125" style="2" customWidth="1"/>
    <col min="2" max="3" width="13.453125" style="2" customWidth="1"/>
    <col min="4" max="4" width="22.1796875" style="2" bestFit="1" customWidth="1"/>
    <col min="5" max="5" width="9.36328125" style="2" bestFit="1" customWidth="1"/>
    <col min="6" max="6" width="10.1796875" style="2" bestFit="1" customWidth="1"/>
    <col min="7" max="8" width="29.1796875" style="2" bestFit="1" customWidth="1"/>
    <col min="9" max="16384" width="8.81640625" style="2"/>
  </cols>
  <sheetData>
    <row r="1" spans="1:8" ht="17.5">
      <c r="A1" s="4" t="s">
        <v>0</v>
      </c>
      <c r="B1" s="114"/>
      <c r="C1" s="114"/>
      <c r="D1" s="114"/>
      <c r="E1" s="114"/>
      <c r="F1" s="297"/>
      <c r="G1" s="114"/>
      <c r="H1" s="114"/>
    </row>
    <row r="2" spans="1:8" ht="17.5">
      <c r="A2" s="4" t="s">
        <v>2</v>
      </c>
      <c r="B2" s="114"/>
      <c r="C2" s="114"/>
      <c r="D2" s="114"/>
      <c r="E2" s="114"/>
      <c r="F2" s="297"/>
      <c r="G2" s="114"/>
      <c r="H2" s="114"/>
    </row>
    <row r="3" spans="1:8" ht="17.5">
      <c r="A3" s="4" t="s">
        <v>2</v>
      </c>
      <c r="B3" s="114"/>
      <c r="C3" s="114"/>
      <c r="D3" s="114"/>
      <c r="E3" s="114"/>
      <c r="F3" s="297"/>
      <c r="G3" s="114"/>
      <c r="H3" s="114"/>
    </row>
    <row r="4" spans="1:8" ht="17.5">
      <c r="A4" s="4" t="s">
        <v>3</v>
      </c>
      <c r="B4" s="114"/>
      <c r="C4" s="114"/>
      <c r="D4" s="114"/>
      <c r="E4" s="114"/>
      <c r="F4" s="297"/>
      <c r="G4" s="114"/>
      <c r="H4" s="114"/>
    </row>
    <row r="5" spans="1:8" ht="17.5">
      <c r="A5" s="4" t="s">
        <v>4</v>
      </c>
      <c r="B5" s="114"/>
      <c r="C5" s="114"/>
      <c r="D5" s="114"/>
      <c r="E5" s="114"/>
      <c r="F5" s="297"/>
      <c r="G5" s="114"/>
      <c r="H5" s="114"/>
    </row>
    <row r="6" spans="1:8" ht="17.5">
      <c r="A6" s="358" t="s">
        <v>591</v>
      </c>
      <c r="B6" s="114"/>
      <c r="C6" s="114"/>
      <c r="D6" s="114"/>
      <c r="E6" s="114"/>
      <c r="F6" s="297"/>
      <c r="G6" s="114"/>
      <c r="H6" s="114"/>
    </row>
    <row r="7" spans="1:8">
      <c r="A7" s="8"/>
      <c r="B7" s="8"/>
      <c r="C7" s="8"/>
      <c r="D7" s="8"/>
      <c r="E7" s="8"/>
      <c r="F7" s="298"/>
      <c r="G7" s="8"/>
      <c r="H7" s="8"/>
    </row>
    <row r="8" spans="1:8" ht="25">
      <c r="A8" s="676" t="s">
        <v>158</v>
      </c>
      <c r="B8" s="677"/>
      <c r="C8" s="677"/>
      <c r="D8" s="677"/>
      <c r="E8" s="677"/>
      <c r="F8" s="677"/>
      <c r="G8" s="677"/>
      <c r="H8" s="678"/>
    </row>
    <row r="9" spans="1:8" ht="25">
      <c r="A9" s="679" t="s">
        <v>155</v>
      </c>
      <c r="B9" s="680"/>
      <c r="C9" s="680"/>
      <c r="D9" s="680"/>
      <c r="E9" s="680"/>
      <c r="F9" s="680"/>
      <c r="G9" s="680"/>
      <c r="H9" s="681"/>
    </row>
    <row r="10" spans="1:8" ht="20.5" thickBot="1">
      <c r="A10" s="18"/>
      <c r="B10" s="121"/>
      <c r="C10" s="121"/>
      <c r="D10" s="118"/>
      <c r="E10" s="118"/>
      <c r="F10" s="299"/>
      <c r="G10" s="118"/>
      <c r="H10" s="118"/>
    </row>
    <row r="11" spans="1:8" ht="20">
      <c r="A11" s="19" t="s">
        <v>6</v>
      </c>
      <c r="B11" s="20" t="s">
        <v>7</v>
      </c>
      <c r="C11" s="216" t="s">
        <v>159</v>
      </c>
      <c r="D11" s="118"/>
      <c r="E11" s="118"/>
      <c r="F11" s="299"/>
      <c r="G11" s="118"/>
      <c r="H11" s="118"/>
    </row>
    <row r="12" spans="1:8" ht="20">
      <c r="A12" s="22" t="s">
        <v>94</v>
      </c>
      <c r="B12" s="23" t="s">
        <v>9</v>
      </c>
      <c r="C12" s="218">
        <v>44</v>
      </c>
      <c r="D12" s="118"/>
      <c r="E12" s="118"/>
      <c r="F12" s="299"/>
      <c r="G12" s="118"/>
      <c r="H12" s="118"/>
    </row>
    <row r="13" spans="1:8" ht="20">
      <c r="A13" s="22" t="s">
        <v>131</v>
      </c>
      <c r="B13" s="23" t="s">
        <v>9</v>
      </c>
      <c r="C13" s="218">
        <v>44</v>
      </c>
      <c r="D13" s="118"/>
      <c r="E13" s="118"/>
      <c r="F13" s="299"/>
      <c r="G13" s="118"/>
      <c r="H13" s="118"/>
    </row>
    <row r="14" spans="1:8" ht="20">
      <c r="A14" s="22" t="s">
        <v>156</v>
      </c>
      <c r="B14" s="23" t="s">
        <v>111</v>
      </c>
      <c r="C14" s="218">
        <v>64</v>
      </c>
      <c r="D14" s="118"/>
      <c r="E14" s="118"/>
      <c r="F14" s="299"/>
      <c r="G14" s="118"/>
      <c r="H14" s="118"/>
    </row>
    <row r="15" spans="1:8" ht="20">
      <c r="A15" s="22" t="s">
        <v>12</v>
      </c>
      <c r="B15" s="23" t="s">
        <v>789</v>
      </c>
      <c r="C15" s="218">
        <v>67</v>
      </c>
      <c r="D15" s="118"/>
      <c r="E15" s="118"/>
      <c r="F15" s="299"/>
      <c r="G15" s="118"/>
      <c r="H15" s="118"/>
    </row>
    <row r="16" spans="1:8" ht="20">
      <c r="A16" s="22" t="s">
        <v>14</v>
      </c>
      <c r="B16" s="23" t="s">
        <v>15</v>
      </c>
      <c r="C16" s="218" t="s">
        <v>160</v>
      </c>
      <c r="D16" s="118"/>
      <c r="E16" s="8"/>
      <c r="F16" s="298"/>
      <c r="G16" s="118"/>
      <c r="H16" s="118"/>
    </row>
    <row r="17" spans="1:8" ht="20">
      <c r="A17" s="22" t="s">
        <v>16</v>
      </c>
      <c r="B17" s="23" t="s">
        <v>17</v>
      </c>
      <c r="C17" s="218" t="s">
        <v>161</v>
      </c>
      <c r="D17" s="118"/>
      <c r="E17" s="8"/>
      <c r="F17" s="298"/>
      <c r="G17" s="118"/>
      <c r="H17" s="118"/>
    </row>
    <row r="18" spans="1:8" ht="20">
      <c r="A18" s="22" t="s">
        <v>19</v>
      </c>
      <c r="B18" s="23" t="s">
        <v>20</v>
      </c>
      <c r="C18" s="218">
        <v>23</v>
      </c>
      <c r="D18" s="118"/>
      <c r="E18" s="118"/>
      <c r="F18" s="299"/>
      <c r="G18" s="118"/>
      <c r="H18" s="118"/>
    </row>
    <row r="19" spans="1:8" ht="20">
      <c r="A19" s="22" t="s">
        <v>24</v>
      </c>
      <c r="B19" s="23" t="s">
        <v>25</v>
      </c>
      <c r="C19" s="218">
        <v>15</v>
      </c>
      <c r="D19" s="118"/>
      <c r="E19" s="118"/>
      <c r="F19" s="299"/>
      <c r="G19" s="118"/>
      <c r="H19" s="118"/>
    </row>
    <row r="20" spans="1:8" ht="20">
      <c r="A20" s="22" t="s">
        <v>29</v>
      </c>
      <c r="B20" s="23" t="s">
        <v>22</v>
      </c>
      <c r="C20" s="218">
        <v>830</v>
      </c>
      <c r="D20" s="118"/>
      <c r="E20" s="118"/>
      <c r="F20" s="299"/>
      <c r="G20" s="118"/>
      <c r="H20" s="118"/>
    </row>
    <row r="21" spans="1:8" ht="20">
      <c r="A21" s="22" t="s">
        <v>31</v>
      </c>
      <c r="B21" s="23" t="s">
        <v>22</v>
      </c>
      <c r="C21" s="218">
        <v>530</v>
      </c>
      <c r="D21" s="118"/>
      <c r="E21" s="118"/>
      <c r="F21" s="299"/>
      <c r="G21" s="118"/>
      <c r="H21" s="118"/>
    </row>
    <row r="22" spans="1:8" ht="20">
      <c r="A22" s="632" t="s">
        <v>32</v>
      </c>
      <c r="B22" s="219" t="s">
        <v>22</v>
      </c>
      <c r="C22" s="633">
        <v>930</v>
      </c>
      <c r="D22" s="118"/>
      <c r="E22" s="118"/>
      <c r="F22" s="299"/>
      <c r="G22" s="118"/>
      <c r="H22" s="118"/>
    </row>
    <row r="23" spans="1:8" ht="18.5" thickBot="1">
      <c r="A23" s="631" t="s">
        <v>951</v>
      </c>
      <c r="B23" s="701" t="s">
        <v>952</v>
      </c>
      <c r="C23" s="702"/>
      <c r="D23" s="114"/>
      <c r="E23" s="114"/>
      <c r="F23" s="297"/>
      <c r="G23" s="114"/>
      <c r="H23" s="114"/>
    </row>
    <row r="24" spans="1:8" ht="18">
      <c r="A24" s="26"/>
      <c r="B24" s="626"/>
      <c r="C24" s="626"/>
      <c r="D24" s="114"/>
      <c r="E24" s="114"/>
      <c r="F24" s="297"/>
      <c r="G24" s="114"/>
      <c r="H24" s="114"/>
    </row>
    <row r="25" spans="1:8" ht="43" customHeight="1">
      <c r="A25" s="739" t="s">
        <v>968</v>
      </c>
      <c r="B25" s="739"/>
      <c r="C25" s="739"/>
      <c r="D25" s="114"/>
      <c r="E25" s="114"/>
      <c r="F25" s="297"/>
      <c r="G25" s="114"/>
      <c r="H25" s="114"/>
    </row>
    <row r="26" spans="1:8" ht="50" customHeight="1">
      <c r="A26" s="739" t="s">
        <v>162</v>
      </c>
      <c r="B26" s="739"/>
      <c r="C26" s="739"/>
      <c r="D26" s="114"/>
      <c r="E26" s="114"/>
      <c r="F26" s="297"/>
      <c r="G26" s="114"/>
      <c r="H26" s="114"/>
    </row>
    <row r="27" spans="1:8" ht="18.5" thickBot="1">
      <c r="A27" s="342"/>
      <c r="B27" s="224"/>
      <c r="C27" s="224"/>
      <c r="D27" s="114"/>
      <c r="E27" s="114"/>
      <c r="F27" s="297"/>
      <c r="G27" s="114"/>
      <c r="H27" s="114"/>
    </row>
    <row r="28" spans="1:8" s="357" customFormat="1" ht="27.5" customHeight="1">
      <c r="A28" s="682" t="s">
        <v>34</v>
      </c>
      <c r="B28" s="684" t="s">
        <v>35</v>
      </c>
      <c r="C28" s="688" t="s">
        <v>36</v>
      </c>
      <c r="D28" s="686" t="s">
        <v>107</v>
      </c>
      <c r="E28" s="688" t="s">
        <v>37</v>
      </c>
      <c r="F28" s="690" t="s">
        <v>38</v>
      </c>
      <c r="G28" s="674" t="s">
        <v>72</v>
      </c>
      <c r="H28" s="674" t="s">
        <v>73</v>
      </c>
    </row>
    <row r="29" spans="1:8" s="357" customFormat="1" ht="13.75" customHeight="1">
      <c r="A29" s="683"/>
      <c r="B29" s="685"/>
      <c r="C29" s="689"/>
      <c r="D29" s="687"/>
      <c r="E29" s="689"/>
      <c r="F29" s="691"/>
      <c r="G29" s="675"/>
      <c r="H29" s="675"/>
    </row>
    <row r="30" spans="1:8" s="357" customFormat="1" ht="18">
      <c r="A30" s="63" t="s">
        <v>163</v>
      </c>
      <c r="B30" s="33" t="s">
        <v>40</v>
      </c>
      <c r="C30" s="34">
        <v>8004710</v>
      </c>
      <c r="D30" s="35">
        <v>97191.4</v>
      </c>
      <c r="E30" s="34">
        <v>1</v>
      </c>
      <c r="F30" s="65"/>
      <c r="G30" s="37">
        <f>ROUND((D30*(1-F30))*E30,2)</f>
        <v>97191.4</v>
      </c>
      <c r="H30" s="38">
        <f>ROUND(G30*1.2,2)</f>
        <v>116629.68</v>
      </c>
    </row>
    <row r="31" spans="1:8" s="357" customFormat="1" ht="36">
      <c r="A31" s="63" t="s">
        <v>164</v>
      </c>
      <c r="B31" s="33" t="s">
        <v>40</v>
      </c>
      <c r="C31" s="34">
        <v>8505420</v>
      </c>
      <c r="D31" s="648">
        <v>26510.6</v>
      </c>
      <c r="E31" s="34">
        <v>1</v>
      </c>
      <c r="F31" s="65"/>
      <c r="G31" s="37">
        <f t="shared" ref="G31:G44" si="0">ROUND((D31*(1-F31))*E31,2)</f>
        <v>26510.6</v>
      </c>
      <c r="H31" s="38">
        <f t="shared" ref="H31:H44" si="1">ROUND(G31*1.2,2)</f>
        <v>31812.720000000001</v>
      </c>
    </row>
    <row r="32" spans="1:8" s="357" customFormat="1" ht="18">
      <c r="A32" s="511" t="s">
        <v>840</v>
      </c>
      <c r="B32" s="524"/>
      <c r="C32" s="518"/>
      <c r="D32" s="649"/>
      <c r="E32" s="514"/>
      <c r="F32" s="520"/>
      <c r="G32" s="516"/>
      <c r="H32" s="517"/>
    </row>
    <row r="33" spans="1:8" s="357" customFormat="1" ht="52.5">
      <c r="A33" s="68" t="s">
        <v>793</v>
      </c>
      <c r="B33" s="39" t="s">
        <v>136</v>
      </c>
      <c r="C33" s="69">
        <v>8504490</v>
      </c>
      <c r="D33" s="650">
        <v>10612.72</v>
      </c>
      <c r="E33" s="69"/>
      <c r="F33" s="65"/>
      <c r="G33" s="37">
        <f t="shared" si="0"/>
        <v>0</v>
      </c>
      <c r="H33" s="38">
        <f t="shared" si="1"/>
        <v>0</v>
      </c>
    </row>
    <row r="34" spans="1:8" s="357" customFormat="1" ht="52.5">
      <c r="A34" s="68" t="s">
        <v>794</v>
      </c>
      <c r="B34" s="39" t="s">
        <v>136</v>
      </c>
      <c r="C34" s="69">
        <v>8504480</v>
      </c>
      <c r="D34" s="650">
        <v>23484.3</v>
      </c>
      <c r="E34" s="69"/>
      <c r="F34" s="65"/>
      <c r="G34" s="37">
        <f t="shared" si="0"/>
        <v>0</v>
      </c>
      <c r="H34" s="38">
        <f t="shared" si="1"/>
        <v>0</v>
      </c>
    </row>
    <row r="35" spans="1:8" s="357" customFormat="1" ht="18">
      <c r="A35" s="68" t="s">
        <v>165</v>
      </c>
      <c r="B35" s="39" t="s">
        <v>40</v>
      </c>
      <c r="C35" s="69">
        <v>8505500</v>
      </c>
      <c r="D35" s="650">
        <v>3528.74</v>
      </c>
      <c r="E35" s="69"/>
      <c r="F35" s="65"/>
      <c r="G35" s="37">
        <f t="shared" si="0"/>
        <v>0</v>
      </c>
      <c r="H35" s="38">
        <f t="shared" si="1"/>
        <v>0</v>
      </c>
    </row>
    <row r="36" spans="1:8" s="357" customFormat="1" ht="18">
      <c r="A36" s="68" t="s">
        <v>139</v>
      </c>
      <c r="B36" s="39" t="s">
        <v>136</v>
      </c>
      <c r="C36" s="69">
        <v>7501650</v>
      </c>
      <c r="D36" s="650">
        <v>28053.96</v>
      </c>
      <c r="E36" s="69"/>
      <c r="F36" s="65"/>
      <c r="G36" s="37">
        <f t="shared" si="0"/>
        <v>0</v>
      </c>
      <c r="H36" s="38">
        <f t="shared" si="1"/>
        <v>0</v>
      </c>
    </row>
    <row r="37" spans="1:8" s="357" customFormat="1" ht="52.5">
      <c r="A37" s="68" t="s">
        <v>140</v>
      </c>
      <c r="B37" s="39" t="s">
        <v>136</v>
      </c>
      <c r="C37" s="69">
        <v>8504530</v>
      </c>
      <c r="D37" s="650">
        <v>17444.419999999998</v>
      </c>
      <c r="E37" s="69"/>
      <c r="F37" s="65"/>
      <c r="G37" s="37">
        <f t="shared" si="0"/>
        <v>0</v>
      </c>
      <c r="H37" s="38">
        <f t="shared" si="1"/>
        <v>0</v>
      </c>
    </row>
    <row r="38" spans="1:8" s="357" customFormat="1" ht="18">
      <c r="A38" s="68" t="s">
        <v>141</v>
      </c>
      <c r="B38" s="39" t="s">
        <v>40</v>
      </c>
      <c r="C38" s="69">
        <v>8500540</v>
      </c>
      <c r="D38" s="650">
        <v>2154.98</v>
      </c>
      <c r="E38" s="69"/>
      <c r="F38" s="65"/>
      <c r="G38" s="37">
        <f t="shared" si="0"/>
        <v>0</v>
      </c>
      <c r="H38" s="38">
        <f t="shared" si="1"/>
        <v>0</v>
      </c>
    </row>
    <row r="39" spans="1:8" s="357" customFormat="1" ht="35">
      <c r="A39" s="68" t="s">
        <v>153</v>
      </c>
      <c r="B39" s="39" t="s">
        <v>40</v>
      </c>
      <c r="C39" s="69">
        <v>8500430</v>
      </c>
      <c r="D39" s="650">
        <v>779.1</v>
      </c>
      <c r="E39" s="69"/>
      <c r="F39" s="65"/>
      <c r="G39" s="37">
        <f t="shared" si="0"/>
        <v>0</v>
      </c>
      <c r="H39" s="38">
        <f t="shared" si="1"/>
        <v>0</v>
      </c>
    </row>
    <row r="40" spans="1:8" s="357" customFormat="1" ht="35">
      <c r="A40" s="68" t="s">
        <v>143</v>
      </c>
      <c r="B40" s="39" t="s">
        <v>40</v>
      </c>
      <c r="C40" s="69">
        <v>8500560</v>
      </c>
      <c r="D40" s="650">
        <v>3499.06</v>
      </c>
      <c r="E40" s="69"/>
      <c r="F40" s="65"/>
      <c r="G40" s="37">
        <f t="shared" si="0"/>
        <v>0</v>
      </c>
      <c r="H40" s="38">
        <f t="shared" si="1"/>
        <v>0</v>
      </c>
    </row>
    <row r="41" spans="1:8" s="357" customFormat="1" ht="35">
      <c r="A41" s="68" t="s">
        <v>144</v>
      </c>
      <c r="B41" s="106" t="s">
        <v>136</v>
      </c>
      <c r="C41" s="69">
        <v>7524299</v>
      </c>
      <c r="D41" s="650">
        <v>1771.26</v>
      </c>
      <c r="E41" s="69"/>
      <c r="F41" s="65"/>
      <c r="G41" s="37">
        <f t="shared" si="0"/>
        <v>0</v>
      </c>
      <c r="H41" s="38">
        <f t="shared" si="1"/>
        <v>0</v>
      </c>
    </row>
    <row r="42" spans="1:8" s="357" customFormat="1" ht="18">
      <c r="A42" s="68" t="s">
        <v>145</v>
      </c>
      <c r="B42" s="39" t="s">
        <v>40</v>
      </c>
      <c r="C42" s="69">
        <v>8500520</v>
      </c>
      <c r="D42" s="650">
        <v>7302.34</v>
      </c>
      <c r="E42" s="69"/>
      <c r="F42" s="65"/>
      <c r="G42" s="37">
        <f t="shared" si="0"/>
        <v>0</v>
      </c>
      <c r="H42" s="38">
        <f t="shared" si="1"/>
        <v>0</v>
      </c>
    </row>
    <row r="43" spans="1:8" s="357" customFormat="1" ht="18">
      <c r="A43" s="68" t="s">
        <v>146</v>
      </c>
      <c r="B43" s="39" t="s">
        <v>40</v>
      </c>
      <c r="C43" s="69">
        <v>8503280</v>
      </c>
      <c r="D43" s="650">
        <v>2732.68</v>
      </c>
      <c r="E43" s="69"/>
      <c r="F43" s="65"/>
      <c r="G43" s="37">
        <f t="shared" si="0"/>
        <v>0</v>
      </c>
      <c r="H43" s="38">
        <f t="shared" si="1"/>
        <v>0</v>
      </c>
    </row>
    <row r="44" spans="1:8" s="357" customFormat="1" ht="18">
      <c r="A44" s="68" t="s">
        <v>147</v>
      </c>
      <c r="B44" s="39" t="s">
        <v>40</v>
      </c>
      <c r="C44" s="69">
        <v>8500380</v>
      </c>
      <c r="D44" s="650">
        <v>4865.3999999999996</v>
      </c>
      <c r="E44" s="69"/>
      <c r="F44" s="65"/>
      <c r="G44" s="37">
        <f t="shared" si="0"/>
        <v>0</v>
      </c>
      <c r="H44" s="38">
        <f t="shared" si="1"/>
        <v>0</v>
      </c>
    </row>
    <row r="45" spans="1:8" s="357" customFormat="1" ht="18.5" thickBot="1">
      <c r="A45" s="48" t="s">
        <v>49</v>
      </c>
      <c r="B45" s="431"/>
      <c r="C45" s="165"/>
      <c r="D45" s="51"/>
      <c r="E45" s="166"/>
      <c r="F45" s="72"/>
      <c r="G45" s="54">
        <f>SUM(G30:G44)</f>
        <v>123702</v>
      </c>
      <c r="H45" s="55">
        <f>ROUND(G45*1.2,2)</f>
        <v>148442.4</v>
      </c>
    </row>
  </sheetData>
  <mergeCells count="13">
    <mergeCell ref="A8:H8"/>
    <mergeCell ref="A9:H9"/>
    <mergeCell ref="A28:A29"/>
    <mergeCell ref="B28:B29"/>
    <mergeCell ref="C28:C29"/>
    <mergeCell ref="D28:D29"/>
    <mergeCell ref="E28:E29"/>
    <mergeCell ref="F28:F29"/>
    <mergeCell ref="G28:G29"/>
    <mergeCell ref="H28:H29"/>
    <mergeCell ref="A25:C25"/>
    <mergeCell ref="A26:C26"/>
    <mergeCell ref="B23:C23"/>
  </mergeCells>
  <conditionalFormatting sqref="E30:H44">
    <cfRule type="cellIs" dxfId="209" priority="1" stopIfTrue="1" operator="lessThanOrEqual">
      <formula>0</formula>
    </cfRule>
  </conditionalFormatting>
  <hyperlinks>
    <hyperlink ref="A6" r:id="rId1"/>
  </hyperlinks>
  <pageMargins left="0.7" right="0.7" top="0.75" bottom="0.75" header="0.3" footer="0.3"/>
  <pageSetup paperSize="9" scale="40" orientation="portrait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fitToPage="1"/>
  </sheetPr>
  <dimension ref="A3:A25"/>
  <sheetViews>
    <sheetView tabSelected="1" view="pageBreakPreview" zoomScale="120" zoomScaleNormal="100" zoomScaleSheetLayoutView="120" workbookViewId="0">
      <selection activeCell="A26" sqref="A26"/>
    </sheetView>
  </sheetViews>
  <sheetFormatPr defaultColWidth="8.81640625" defaultRowHeight="14"/>
  <cols>
    <col min="1" max="1" width="12" style="2" bestFit="1" customWidth="1"/>
    <col min="2" max="16384" width="8.81640625" style="2"/>
  </cols>
  <sheetData>
    <row r="3" spans="1:1" ht="35">
      <c r="A3" s="1" t="s">
        <v>550</v>
      </c>
    </row>
    <row r="4" spans="1:1" ht="13.25" customHeight="1">
      <c r="A4" s="1"/>
    </row>
    <row r="25" spans="1:1" ht="23">
      <c r="A25" s="3" t="s">
        <v>979</v>
      </c>
    </row>
  </sheetData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>
    <pageSetUpPr fitToPage="1"/>
  </sheetPr>
  <dimension ref="A1:H45"/>
  <sheetViews>
    <sheetView showGridLines="0" view="pageBreakPreview" topLeftCell="A8" zoomScale="60" zoomScaleNormal="50" workbookViewId="0">
      <selection activeCell="D34" sqref="D34"/>
    </sheetView>
  </sheetViews>
  <sheetFormatPr defaultColWidth="8.81640625" defaultRowHeight="14"/>
  <cols>
    <col min="1" max="1" width="79.36328125" style="2" customWidth="1"/>
    <col min="2" max="2" width="10.453125" style="2" bestFit="1" customWidth="1"/>
    <col min="3" max="3" width="20.453125" style="424" customWidth="1"/>
    <col min="4" max="4" width="22.1796875" style="2" bestFit="1" customWidth="1"/>
    <col min="5" max="6" width="10.453125" style="2" bestFit="1" customWidth="1"/>
    <col min="7" max="7" width="32.1796875" style="2" bestFit="1" customWidth="1"/>
    <col min="8" max="8" width="32.1796875" style="2" customWidth="1"/>
    <col min="9" max="16384" width="8.81640625" style="2"/>
  </cols>
  <sheetData>
    <row r="1" spans="1:8" ht="18">
      <c r="A1" s="4" t="s">
        <v>0</v>
      </c>
      <c r="B1" s="114"/>
      <c r="C1" s="185"/>
      <c r="D1" s="114"/>
      <c r="E1" s="114"/>
      <c r="F1" s="297"/>
      <c r="G1" s="17"/>
      <c r="H1" s="114"/>
    </row>
    <row r="2" spans="1:8" ht="18">
      <c r="A2" s="4" t="s">
        <v>1</v>
      </c>
      <c r="B2" s="114"/>
      <c r="C2" s="185"/>
      <c r="D2" s="114"/>
      <c r="E2" s="114"/>
      <c r="F2" s="297"/>
      <c r="G2" s="17"/>
      <c r="H2" s="114"/>
    </row>
    <row r="3" spans="1:8" ht="18">
      <c r="A3" s="4" t="s">
        <v>2</v>
      </c>
      <c r="B3" s="114"/>
      <c r="C3" s="185"/>
      <c r="D3" s="114"/>
      <c r="E3" s="114"/>
      <c r="F3" s="297"/>
      <c r="G3" s="17"/>
      <c r="H3" s="114"/>
    </row>
    <row r="4" spans="1:8" ht="18">
      <c r="A4" s="4" t="s">
        <v>3</v>
      </c>
      <c r="B4" s="114"/>
      <c r="C4" s="185"/>
      <c r="D4" s="114"/>
      <c r="E4" s="114"/>
      <c r="F4" s="297"/>
      <c r="G4" s="17"/>
      <c r="H4" s="114"/>
    </row>
    <row r="5" spans="1:8" ht="18">
      <c r="A5" s="4" t="s">
        <v>4</v>
      </c>
      <c r="B5" s="114"/>
      <c r="C5" s="185"/>
      <c r="D5" s="114"/>
      <c r="E5" s="114"/>
      <c r="F5" s="297"/>
      <c r="G5" s="17"/>
      <c r="H5" s="114"/>
    </row>
    <row r="6" spans="1:8" ht="18">
      <c r="A6" s="358" t="s">
        <v>591</v>
      </c>
      <c r="B6" s="114"/>
      <c r="C6" s="185"/>
      <c r="D6" s="114"/>
      <c r="E6" s="114"/>
      <c r="F6" s="297"/>
      <c r="G6" s="17"/>
      <c r="H6" s="114"/>
    </row>
    <row r="7" spans="1:8">
      <c r="A7" s="8"/>
      <c r="B7" s="8"/>
      <c r="C7" s="186"/>
      <c r="D7" s="8"/>
      <c r="E7" s="8"/>
      <c r="F7" s="298"/>
      <c r="G7" s="117"/>
      <c r="H7" s="8"/>
    </row>
    <row r="8" spans="1:8" ht="25">
      <c r="A8" s="676" t="s">
        <v>678</v>
      </c>
      <c r="B8" s="677"/>
      <c r="C8" s="677"/>
      <c r="D8" s="677"/>
      <c r="E8" s="677"/>
      <c r="F8" s="677"/>
      <c r="G8" s="677"/>
      <c r="H8" s="678"/>
    </row>
    <row r="9" spans="1:8" ht="25">
      <c r="A9" s="740" t="s">
        <v>731</v>
      </c>
      <c r="B9" s="741"/>
      <c r="C9" s="741"/>
      <c r="D9" s="741"/>
      <c r="E9" s="741"/>
      <c r="F9" s="741"/>
      <c r="G9" s="741"/>
      <c r="H9" s="742"/>
    </row>
    <row r="10" spans="1:8" ht="20.5" thickBot="1">
      <c r="A10" s="18"/>
      <c r="B10" s="121"/>
      <c r="C10" s="422"/>
      <c r="D10" s="118"/>
      <c r="E10" s="118"/>
      <c r="F10" s="299"/>
      <c r="G10" s="124"/>
      <c r="H10" s="118"/>
    </row>
    <row r="11" spans="1:8" ht="23">
      <c r="A11" s="505" t="s">
        <v>683</v>
      </c>
      <c r="B11" s="744" t="s">
        <v>691</v>
      </c>
      <c r="C11" s="745"/>
      <c r="D11" s="118"/>
      <c r="E11" s="118"/>
      <c r="F11" s="299"/>
      <c r="G11" s="124"/>
      <c r="H11" s="118"/>
    </row>
    <row r="12" spans="1:8" ht="23">
      <c r="A12" s="506" t="s">
        <v>684</v>
      </c>
      <c r="B12" s="746" t="s">
        <v>692</v>
      </c>
      <c r="C12" s="747"/>
      <c r="D12" s="118"/>
      <c r="E12" s="118"/>
      <c r="F12" s="299"/>
      <c r="G12" s="124"/>
      <c r="H12" s="118"/>
    </row>
    <row r="13" spans="1:8" s="418" customFormat="1" ht="23.5" thickBot="1">
      <c r="A13" s="507" t="s">
        <v>685</v>
      </c>
      <c r="B13" s="748" t="s">
        <v>692</v>
      </c>
      <c r="C13" s="749"/>
      <c r="D13" s="419"/>
      <c r="E13" s="419"/>
      <c r="F13" s="425"/>
      <c r="G13" s="426"/>
      <c r="H13" s="419"/>
    </row>
    <row r="14" spans="1:8" s="418" customFormat="1" ht="20.5" thickBot="1">
      <c r="A14" s="753"/>
      <c r="B14" s="754"/>
      <c r="C14" s="755"/>
      <c r="D14" s="419"/>
      <c r="E14" s="419"/>
      <c r="F14" s="425"/>
      <c r="G14" s="426"/>
      <c r="H14" s="419"/>
    </row>
    <row r="15" spans="1:8" s="418" customFormat="1" ht="20">
      <c r="A15" s="508" t="s">
        <v>682</v>
      </c>
      <c r="B15" s="750" t="s">
        <v>690</v>
      </c>
      <c r="C15" s="751"/>
      <c r="D15" s="419"/>
      <c r="E15" s="419"/>
      <c r="F15" s="425"/>
      <c r="G15" s="426"/>
      <c r="H15" s="419"/>
    </row>
    <row r="16" spans="1:8" s="418" customFormat="1" ht="20">
      <c r="A16" s="157" t="s">
        <v>680</v>
      </c>
      <c r="B16" s="158" t="s">
        <v>7</v>
      </c>
      <c r="C16" s="194" t="s">
        <v>694</v>
      </c>
      <c r="D16" s="419"/>
      <c r="E16" s="419"/>
      <c r="F16" s="425"/>
      <c r="G16" s="426"/>
      <c r="H16" s="419"/>
    </row>
    <row r="17" spans="1:8" s="418" customFormat="1" ht="20">
      <c r="A17" s="157" t="s">
        <v>673</v>
      </c>
      <c r="B17" s="158" t="s">
        <v>675</v>
      </c>
      <c r="C17" s="194" t="s">
        <v>693</v>
      </c>
      <c r="D17" s="419"/>
      <c r="E17" s="419"/>
      <c r="F17" s="425"/>
      <c r="G17" s="426"/>
      <c r="H17" s="419"/>
    </row>
    <row r="18" spans="1:8" s="418" customFormat="1" ht="20">
      <c r="A18" s="157" t="s">
        <v>681</v>
      </c>
      <c r="B18" s="158" t="s">
        <v>9</v>
      </c>
      <c r="C18" s="194" t="s">
        <v>132</v>
      </c>
      <c r="D18" s="419"/>
      <c r="E18" s="419"/>
      <c r="F18" s="425"/>
      <c r="G18" s="426"/>
      <c r="H18" s="419"/>
    </row>
    <row r="19" spans="1:8" s="418" customFormat="1" ht="20">
      <c r="A19" s="157" t="s">
        <v>687</v>
      </c>
      <c r="B19" s="158" t="s">
        <v>9</v>
      </c>
      <c r="C19" s="194" t="s">
        <v>696</v>
      </c>
      <c r="D19" s="419"/>
      <c r="E19" s="419"/>
      <c r="F19" s="425"/>
      <c r="G19" s="426"/>
      <c r="H19" s="419"/>
    </row>
    <row r="20" spans="1:8" s="418" customFormat="1" ht="20">
      <c r="A20" s="157" t="s">
        <v>809</v>
      </c>
      <c r="B20" s="158" t="s">
        <v>22</v>
      </c>
      <c r="C20" s="194" t="s">
        <v>23</v>
      </c>
      <c r="D20" s="419"/>
      <c r="E20" s="419"/>
      <c r="F20" s="425"/>
      <c r="G20" s="426"/>
      <c r="H20" s="419"/>
    </row>
    <row r="21" spans="1:8" s="418" customFormat="1" ht="20">
      <c r="A21" s="157" t="s">
        <v>688</v>
      </c>
      <c r="B21" s="158" t="s">
        <v>25</v>
      </c>
      <c r="C21" s="194" t="s">
        <v>697</v>
      </c>
      <c r="D21" s="419"/>
      <c r="E21" s="419"/>
      <c r="F21" s="425"/>
      <c r="G21" s="426"/>
      <c r="H21" s="419"/>
    </row>
    <row r="22" spans="1:8" s="418" customFormat="1" ht="20">
      <c r="A22" s="157" t="s">
        <v>686</v>
      </c>
      <c r="B22" s="158" t="s">
        <v>20</v>
      </c>
      <c r="C22" s="194" t="s">
        <v>695</v>
      </c>
      <c r="D22" s="419"/>
      <c r="E22" s="419"/>
      <c r="F22" s="425"/>
      <c r="G22" s="426"/>
      <c r="H22" s="419"/>
    </row>
    <row r="23" spans="1:8" s="418" customFormat="1" ht="20">
      <c r="A23" s="503" t="s">
        <v>796</v>
      </c>
      <c r="B23" s="502" t="s">
        <v>22</v>
      </c>
      <c r="C23" s="504">
        <v>420</v>
      </c>
      <c r="D23" s="419"/>
      <c r="E23" s="419"/>
      <c r="F23" s="425"/>
      <c r="G23" s="426"/>
      <c r="H23" s="419"/>
    </row>
    <row r="24" spans="1:8" s="418" customFormat="1" ht="20">
      <c r="A24" s="157" t="s">
        <v>31</v>
      </c>
      <c r="B24" s="158" t="s">
        <v>22</v>
      </c>
      <c r="C24" s="194" t="s">
        <v>810</v>
      </c>
      <c r="D24" s="419"/>
      <c r="E24" s="419"/>
      <c r="F24" s="425"/>
      <c r="G24" s="426"/>
      <c r="H24" s="419"/>
    </row>
    <row r="25" spans="1:8" s="418" customFormat="1" ht="20">
      <c r="A25" s="157" t="s">
        <v>32</v>
      </c>
      <c r="B25" s="158" t="s">
        <v>22</v>
      </c>
      <c r="C25" s="194" t="s">
        <v>811</v>
      </c>
      <c r="D25" s="419"/>
      <c r="E25" s="419"/>
      <c r="F25" s="425"/>
      <c r="G25" s="426"/>
      <c r="H25" s="419"/>
    </row>
    <row r="26" spans="1:8" s="418" customFormat="1" ht="36">
      <c r="A26" s="634" t="s">
        <v>689</v>
      </c>
      <c r="B26" s="756" t="s">
        <v>691</v>
      </c>
      <c r="C26" s="757"/>
      <c r="D26" s="419"/>
      <c r="E26" s="419"/>
      <c r="F26" s="425"/>
      <c r="G26" s="426"/>
      <c r="H26" s="419"/>
    </row>
    <row r="27" spans="1:8" ht="18.5" thickBot="1">
      <c r="A27" s="631" t="s">
        <v>951</v>
      </c>
      <c r="B27" s="701" t="s">
        <v>952</v>
      </c>
      <c r="C27" s="702"/>
      <c r="D27" s="114"/>
      <c r="E27" s="114"/>
      <c r="F27" s="297"/>
      <c r="G27" s="17"/>
      <c r="H27" s="114"/>
    </row>
    <row r="28" spans="1:8" ht="18">
      <c r="A28" s="26"/>
      <c r="B28" s="626"/>
      <c r="C28" s="626"/>
      <c r="D28" s="114"/>
      <c r="E28" s="114"/>
      <c r="F28" s="297"/>
      <c r="G28" s="17"/>
      <c r="H28" s="114"/>
    </row>
    <row r="29" spans="1:8" s="357" customFormat="1" ht="52" customHeight="1">
      <c r="A29" s="743" t="s">
        <v>698</v>
      </c>
      <c r="B29" s="743"/>
      <c r="C29" s="743"/>
      <c r="D29" s="77"/>
      <c r="E29" s="77"/>
      <c r="F29" s="300"/>
      <c r="G29" s="301"/>
      <c r="H29" s="77"/>
    </row>
    <row r="30" spans="1:8" s="357" customFormat="1" ht="48" customHeight="1">
      <c r="A30" s="752" t="s">
        <v>709</v>
      </c>
      <c r="B30" s="752"/>
      <c r="C30" s="752"/>
      <c r="D30" s="302"/>
      <c r="E30" s="302"/>
      <c r="F30" s="303"/>
      <c r="G30" s="304"/>
      <c r="H30" s="304"/>
    </row>
    <row r="31" spans="1:8" s="357" customFormat="1" ht="18.5" thickBot="1">
      <c r="A31" s="417"/>
      <c r="B31" s="417"/>
      <c r="C31" s="423"/>
      <c r="D31" s="77"/>
      <c r="E31" s="77"/>
      <c r="F31" s="300"/>
      <c r="G31" s="301"/>
      <c r="H31" s="77"/>
    </row>
    <row r="32" spans="1:8" s="357" customFormat="1" ht="17.5" customHeight="1">
      <c r="A32" s="682" t="s">
        <v>34</v>
      </c>
      <c r="B32" s="684" t="s">
        <v>35</v>
      </c>
      <c r="C32" s="684" t="s">
        <v>36</v>
      </c>
      <c r="D32" s="686" t="s">
        <v>107</v>
      </c>
      <c r="E32" s="688" t="s">
        <v>37</v>
      </c>
      <c r="F32" s="690" t="s">
        <v>38</v>
      </c>
      <c r="G32" s="674" t="s">
        <v>72</v>
      </c>
      <c r="H32" s="674" t="s">
        <v>73</v>
      </c>
    </row>
    <row r="33" spans="1:8" s="357" customFormat="1" ht="17.5">
      <c r="A33" s="683"/>
      <c r="B33" s="685"/>
      <c r="C33" s="685"/>
      <c r="D33" s="687"/>
      <c r="E33" s="689"/>
      <c r="F33" s="691"/>
      <c r="G33" s="675"/>
      <c r="H33" s="675"/>
    </row>
    <row r="34" spans="1:8" s="357" customFormat="1" ht="36.5" thickBot="1">
      <c r="A34" s="63" t="s">
        <v>679</v>
      </c>
      <c r="B34" s="33" t="s">
        <v>40</v>
      </c>
      <c r="C34" s="67">
        <v>7524811</v>
      </c>
      <c r="D34" s="35">
        <v>197724.98</v>
      </c>
      <c r="E34" s="34">
        <v>1</v>
      </c>
      <c r="F34" s="65">
        <v>0</v>
      </c>
      <c r="G34" s="37">
        <f>ROUND((D34*(1-F34))*E34,2)</f>
        <v>197724.98</v>
      </c>
      <c r="H34" s="38">
        <f>ROUND(G34*1.2,2)</f>
        <v>237269.98</v>
      </c>
    </row>
    <row r="35" spans="1:8" s="357" customFormat="1" ht="18.5" thickBot="1">
      <c r="A35" s="368" t="s">
        <v>49</v>
      </c>
      <c r="B35" s="384"/>
      <c r="C35" s="405"/>
      <c r="D35" s="379"/>
      <c r="E35" s="380"/>
      <c r="F35" s="381"/>
      <c r="G35" s="382">
        <f>SUM(G26:G34)</f>
        <v>197724.98</v>
      </c>
      <c r="H35" s="383">
        <f>SUM(H34:H34)</f>
        <v>237269.98</v>
      </c>
    </row>
    <row r="36" spans="1:8" s="357" customFormat="1" ht="23">
      <c r="A36" s="526" t="s">
        <v>710</v>
      </c>
      <c r="C36" s="433"/>
    </row>
    <row r="37" spans="1:8" s="114" customFormat="1" ht="80.5" customHeight="1">
      <c r="A37" s="436" t="s">
        <v>722</v>
      </c>
      <c r="C37" s="185"/>
      <c r="D37" s="436" t="s">
        <v>721</v>
      </c>
    </row>
    <row r="38" spans="1:8" s="114" customFormat="1" ht="80.5" customHeight="1">
      <c r="A38" s="436" t="s">
        <v>711</v>
      </c>
      <c r="C38" s="185"/>
      <c r="D38" s="436" t="s">
        <v>716</v>
      </c>
    </row>
    <row r="39" spans="1:8" s="114" customFormat="1" ht="80.5" customHeight="1">
      <c r="A39" s="435" t="s">
        <v>713</v>
      </c>
      <c r="C39" s="185"/>
      <c r="D39" s="437" t="s">
        <v>717</v>
      </c>
    </row>
    <row r="40" spans="1:8" s="114" customFormat="1" ht="80.5" customHeight="1">
      <c r="A40" s="435" t="s">
        <v>712</v>
      </c>
      <c r="C40" s="185"/>
      <c r="D40" s="435" t="s">
        <v>718</v>
      </c>
    </row>
    <row r="41" spans="1:8" s="114" customFormat="1" ht="80.5" customHeight="1">
      <c r="A41" s="436" t="s">
        <v>714</v>
      </c>
      <c r="C41" s="185"/>
      <c r="D41" s="435" t="s">
        <v>719</v>
      </c>
    </row>
    <row r="42" spans="1:8" s="114" customFormat="1" ht="78.5" customHeight="1">
      <c r="A42" s="435" t="s">
        <v>715</v>
      </c>
      <c r="C42" s="185"/>
      <c r="D42" s="437" t="s">
        <v>720</v>
      </c>
    </row>
    <row r="43" spans="1:8" s="357" customFormat="1" ht="17.5">
      <c r="C43" s="433"/>
    </row>
    <row r="44" spans="1:8" s="357" customFormat="1" ht="17.5">
      <c r="C44" s="433"/>
    </row>
    <row r="45" spans="1:8" s="357" customFormat="1" ht="17.5">
      <c r="C45" s="433"/>
    </row>
  </sheetData>
  <mergeCells count="19">
    <mergeCell ref="A30:C30"/>
    <mergeCell ref="A14:C14"/>
    <mergeCell ref="B26:C26"/>
    <mergeCell ref="H32:H33"/>
    <mergeCell ref="A8:H8"/>
    <mergeCell ref="A9:H9"/>
    <mergeCell ref="A29:C29"/>
    <mergeCell ref="A32:A33"/>
    <mergeCell ref="B32:B33"/>
    <mergeCell ref="C32:C33"/>
    <mergeCell ref="D32:D33"/>
    <mergeCell ref="E32:E33"/>
    <mergeCell ref="F32:F33"/>
    <mergeCell ref="G32:G33"/>
    <mergeCell ref="B11:C11"/>
    <mergeCell ref="B12:C12"/>
    <mergeCell ref="B13:C13"/>
    <mergeCell ref="B15:C15"/>
    <mergeCell ref="B27:C27"/>
  </mergeCells>
  <conditionalFormatting sqref="E34:H34">
    <cfRule type="cellIs" dxfId="208" priority="1" stopIfTrue="1" operator="lessThanOrEqual">
      <formula>0</formula>
    </cfRule>
  </conditionalFormatting>
  <hyperlinks>
    <hyperlink ref="A6" r:id="rId1"/>
  </hyperlinks>
  <pageMargins left="0.7" right="0.7" top="0.75" bottom="0.75" header="0.3" footer="0.3"/>
  <pageSetup paperSize="9" scale="40" orientation="portrait" r:id="rId2"/>
  <drawing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>
    <pageSetUpPr fitToPage="1"/>
  </sheetPr>
  <dimension ref="A1:H45"/>
  <sheetViews>
    <sheetView showGridLines="0" view="pageBreakPreview" zoomScale="60" zoomScaleNormal="50" workbookViewId="0">
      <selection activeCell="D36" sqref="D36"/>
    </sheetView>
  </sheetViews>
  <sheetFormatPr defaultColWidth="8.81640625" defaultRowHeight="14"/>
  <cols>
    <col min="1" max="1" width="79.36328125" style="2" customWidth="1"/>
    <col min="2" max="2" width="10.453125" style="2" bestFit="1" customWidth="1"/>
    <col min="3" max="3" width="20.453125" style="424" customWidth="1"/>
    <col min="4" max="4" width="22.1796875" style="2" bestFit="1" customWidth="1"/>
    <col min="5" max="6" width="10.453125" style="2" bestFit="1" customWidth="1"/>
    <col min="7" max="7" width="32.1796875" style="2" bestFit="1" customWidth="1"/>
    <col min="8" max="8" width="32.1796875" style="2" customWidth="1"/>
    <col min="9" max="16384" width="8.81640625" style="2"/>
  </cols>
  <sheetData>
    <row r="1" spans="1:8" ht="18">
      <c r="A1" s="4" t="s">
        <v>0</v>
      </c>
      <c r="B1" s="114"/>
      <c r="C1" s="185"/>
      <c r="D1" s="114"/>
      <c r="E1" s="114"/>
      <c r="F1" s="297"/>
      <c r="G1" s="17"/>
      <c r="H1" s="114"/>
    </row>
    <row r="2" spans="1:8" ht="18">
      <c r="A2" s="4" t="s">
        <v>1</v>
      </c>
      <c r="B2" s="114"/>
      <c r="C2" s="185"/>
      <c r="D2" s="114"/>
      <c r="E2" s="114"/>
      <c r="F2" s="297"/>
      <c r="G2" s="17"/>
      <c r="H2" s="114"/>
    </row>
    <row r="3" spans="1:8" ht="18">
      <c r="A3" s="4" t="s">
        <v>2</v>
      </c>
      <c r="B3" s="114"/>
      <c r="C3" s="185"/>
      <c r="D3" s="114"/>
      <c r="E3" s="114"/>
      <c r="F3" s="297"/>
      <c r="G3" s="17"/>
      <c r="H3" s="114"/>
    </row>
    <row r="4" spans="1:8" ht="18">
      <c r="A4" s="4" t="s">
        <v>3</v>
      </c>
      <c r="B4" s="114"/>
      <c r="C4" s="185"/>
      <c r="D4" s="114"/>
      <c r="E4" s="114"/>
      <c r="F4" s="297"/>
      <c r="G4" s="17"/>
      <c r="H4" s="114"/>
    </row>
    <row r="5" spans="1:8" ht="18">
      <c r="A5" s="4" t="s">
        <v>4</v>
      </c>
      <c r="B5" s="114"/>
      <c r="C5" s="185"/>
      <c r="D5" s="114"/>
      <c r="E5" s="114"/>
      <c r="F5" s="297"/>
      <c r="G5" s="17"/>
      <c r="H5" s="114"/>
    </row>
    <row r="6" spans="1:8" ht="18">
      <c r="A6" s="358" t="s">
        <v>591</v>
      </c>
      <c r="B6" s="114"/>
      <c r="C6" s="185"/>
      <c r="D6" s="114"/>
      <c r="E6" s="114"/>
      <c r="F6" s="297"/>
      <c r="G6" s="17"/>
      <c r="H6" s="114"/>
    </row>
    <row r="7" spans="1:8">
      <c r="A7" s="8"/>
      <c r="B7" s="8"/>
      <c r="C7" s="186"/>
      <c r="D7" s="8"/>
      <c r="E7" s="8"/>
      <c r="F7" s="298"/>
      <c r="G7" s="117"/>
      <c r="H7" s="8"/>
    </row>
    <row r="8" spans="1:8" ht="25">
      <c r="A8" s="676" t="s">
        <v>699</v>
      </c>
      <c r="B8" s="677"/>
      <c r="C8" s="677"/>
      <c r="D8" s="677"/>
      <c r="E8" s="677"/>
      <c r="F8" s="677"/>
      <c r="G8" s="677"/>
      <c r="H8" s="678"/>
    </row>
    <row r="9" spans="1:8" ht="25">
      <c r="A9" s="740" t="s">
        <v>732</v>
      </c>
      <c r="B9" s="741"/>
      <c r="C9" s="741"/>
      <c r="D9" s="741"/>
      <c r="E9" s="741"/>
      <c r="F9" s="741"/>
      <c r="G9" s="741"/>
      <c r="H9" s="742"/>
    </row>
    <row r="10" spans="1:8" ht="24" customHeight="1" thickBot="1">
      <c r="A10" s="18"/>
      <c r="B10" s="121"/>
      <c r="C10" s="422"/>
      <c r="D10" s="118"/>
      <c r="E10" s="118"/>
      <c r="F10" s="299"/>
      <c r="G10" s="124"/>
      <c r="H10" s="118"/>
    </row>
    <row r="11" spans="1:8" ht="23">
      <c r="A11" s="505" t="s">
        <v>683</v>
      </c>
      <c r="B11" s="744" t="s">
        <v>691</v>
      </c>
      <c r="C11" s="745"/>
      <c r="D11" s="118"/>
      <c r="E11" s="118"/>
      <c r="F11" s="299"/>
      <c r="G11" s="124"/>
      <c r="H11" s="118"/>
    </row>
    <row r="12" spans="1:8" ht="23">
      <c r="A12" s="506" t="s">
        <v>684</v>
      </c>
      <c r="B12" s="746" t="s">
        <v>691</v>
      </c>
      <c r="C12" s="747"/>
      <c r="D12" s="118"/>
      <c r="E12" s="118"/>
      <c r="F12" s="299"/>
      <c r="G12" s="124"/>
      <c r="H12" s="118"/>
    </row>
    <row r="13" spans="1:8" ht="23.5" thickBot="1">
      <c r="A13" s="507" t="s">
        <v>685</v>
      </c>
      <c r="B13" s="748" t="s">
        <v>692</v>
      </c>
      <c r="C13" s="749"/>
      <c r="D13" s="118"/>
      <c r="E13" s="118"/>
      <c r="F13" s="299"/>
      <c r="G13" s="124"/>
      <c r="H13" s="118"/>
    </row>
    <row r="14" spans="1:8" ht="20.5" thickBot="1">
      <c r="A14" s="753"/>
      <c r="B14" s="754"/>
      <c r="C14" s="755"/>
      <c r="D14" s="118"/>
      <c r="E14" s="118"/>
      <c r="F14" s="299"/>
      <c r="G14" s="124"/>
      <c r="H14" s="118"/>
    </row>
    <row r="15" spans="1:8" ht="20">
      <c r="A15" s="508" t="s">
        <v>682</v>
      </c>
      <c r="B15" s="750" t="s">
        <v>690</v>
      </c>
      <c r="C15" s="751"/>
      <c r="D15" s="118"/>
      <c r="E15" s="118"/>
      <c r="F15" s="299"/>
      <c r="G15" s="124"/>
      <c r="H15" s="118"/>
    </row>
    <row r="16" spans="1:8" ht="20">
      <c r="A16" s="157" t="s">
        <v>680</v>
      </c>
      <c r="B16" s="158" t="s">
        <v>7</v>
      </c>
      <c r="C16" s="194" t="s">
        <v>694</v>
      </c>
      <c r="D16" s="118"/>
      <c r="E16" s="118"/>
      <c r="F16" s="299"/>
      <c r="G16" s="124"/>
      <c r="H16" s="118"/>
    </row>
    <row r="17" spans="1:8" ht="20">
      <c r="A17" s="157" t="s">
        <v>799</v>
      </c>
      <c r="B17" s="158" t="s">
        <v>7</v>
      </c>
      <c r="C17" s="194" t="s">
        <v>700</v>
      </c>
      <c r="D17" s="118"/>
      <c r="E17" s="118"/>
      <c r="F17" s="299"/>
      <c r="G17" s="124"/>
      <c r="H17" s="118"/>
    </row>
    <row r="18" spans="1:8" ht="20">
      <c r="A18" s="157" t="s">
        <v>673</v>
      </c>
      <c r="B18" s="158" t="s">
        <v>675</v>
      </c>
      <c r="C18" s="194" t="s">
        <v>693</v>
      </c>
      <c r="D18" s="118"/>
      <c r="E18" s="118"/>
      <c r="F18" s="299"/>
      <c r="G18" s="124"/>
      <c r="H18" s="118"/>
    </row>
    <row r="19" spans="1:8" ht="20">
      <c r="A19" s="157" t="s">
        <v>681</v>
      </c>
      <c r="B19" s="158" t="s">
        <v>9</v>
      </c>
      <c r="C19" s="194" t="s">
        <v>132</v>
      </c>
      <c r="D19" s="118"/>
      <c r="E19" s="118"/>
      <c r="F19" s="299"/>
      <c r="G19" s="124"/>
      <c r="H19" s="118"/>
    </row>
    <row r="20" spans="1:8" ht="20">
      <c r="A20" s="157" t="s">
        <v>687</v>
      </c>
      <c r="B20" s="158" t="s">
        <v>9</v>
      </c>
      <c r="C20" s="194" t="s">
        <v>696</v>
      </c>
      <c r="D20" s="118"/>
      <c r="E20" s="118"/>
      <c r="F20" s="299"/>
      <c r="G20" s="124"/>
      <c r="H20" s="118"/>
    </row>
    <row r="21" spans="1:8" ht="20">
      <c r="A21" s="157" t="s">
        <v>819</v>
      </c>
      <c r="B21" s="158" t="s">
        <v>9</v>
      </c>
      <c r="C21" s="194" t="s">
        <v>695</v>
      </c>
      <c r="D21" s="118"/>
      <c r="E21" s="118"/>
      <c r="F21" s="299"/>
      <c r="G21" s="124"/>
      <c r="H21" s="118"/>
    </row>
    <row r="22" spans="1:8" ht="20">
      <c r="A22" s="157" t="s">
        <v>809</v>
      </c>
      <c r="B22" s="158" t="s">
        <v>22</v>
      </c>
      <c r="C22" s="194" t="s">
        <v>812</v>
      </c>
      <c r="D22" s="118"/>
      <c r="E22" s="118"/>
      <c r="F22" s="299"/>
      <c r="G22" s="124"/>
      <c r="H22" s="118"/>
    </row>
    <row r="23" spans="1:8" ht="20">
      <c r="A23" s="157" t="s">
        <v>688</v>
      </c>
      <c r="B23" s="158" t="s">
        <v>25</v>
      </c>
      <c r="C23" s="194" t="s">
        <v>697</v>
      </c>
      <c r="D23" s="118"/>
      <c r="E23" s="118"/>
      <c r="F23" s="299"/>
      <c r="G23" s="124"/>
      <c r="H23" s="118"/>
    </row>
    <row r="24" spans="1:8" ht="20">
      <c r="A24" s="157" t="s">
        <v>686</v>
      </c>
      <c r="B24" s="158" t="s">
        <v>20</v>
      </c>
      <c r="C24" s="194" t="s">
        <v>515</v>
      </c>
      <c r="D24" s="118"/>
      <c r="E24" s="118"/>
      <c r="F24" s="299"/>
      <c r="G24" s="124"/>
      <c r="H24" s="118"/>
    </row>
    <row r="25" spans="1:8" ht="20">
      <c r="A25" s="503" t="s">
        <v>796</v>
      </c>
      <c r="B25" s="502" t="s">
        <v>22</v>
      </c>
      <c r="C25" s="504">
        <v>570</v>
      </c>
      <c r="D25" s="118"/>
      <c r="E25" s="118"/>
      <c r="F25" s="299"/>
      <c r="G25" s="124"/>
      <c r="H25" s="118"/>
    </row>
    <row r="26" spans="1:8" ht="20">
      <c r="A26" s="157" t="s">
        <v>31</v>
      </c>
      <c r="B26" s="158" t="s">
        <v>22</v>
      </c>
      <c r="C26" s="194" t="s">
        <v>813</v>
      </c>
      <c r="D26" s="118"/>
      <c r="E26" s="118"/>
      <c r="F26" s="299"/>
      <c r="G26" s="124"/>
      <c r="H26" s="118"/>
    </row>
    <row r="27" spans="1:8" ht="20">
      <c r="A27" s="157" t="s">
        <v>32</v>
      </c>
      <c r="B27" s="158" t="s">
        <v>22</v>
      </c>
      <c r="C27" s="194" t="s">
        <v>814</v>
      </c>
      <c r="D27" s="118"/>
      <c r="E27" s="118"/>
      <c r="F27" s="299"/>
      <c r="G27" s="124"/>
      <c r="H27" s="118"/>
    </row>
    <row r="28" spans="1:8" ht="36">
      <c r="A28" s="634" t="s">
        <v>689</v>
      </c>
      <c r="B28" s="756" t="s">
        <v>691</v>
      </c>
      <c r="C28" s="757"/>
      <c r="D28" s="118"/>
      <c r="E28" s="118"/>
      <c r="F28" s="299"/>
      <c r="G28" s="124"/>
      <c r="H28" s="118"/>
    </row>
    <row r="29" spans="1:8" ht="18.5" thickBot="1">
      <c r="A29" s="631" t="s">
        <v>951</v>
      </c>
      <c r="B29" s="701" t="s">
        <v>952</v>
      </c>
      <c r="C29" s="702"/>
      <c r="D29" s="114"/>
      <c r="E29" s="114"/>
      <c r="F29" s="297"/>
      <c r="G29" s="17"/>
      <c r="H29" s="114"/>
    </row>
    <row r="30" spans="1:8" ht="18">
      <c r="A30" s="26"/>
      <c r="B30" s="626"/>
      <c r="C30" s="626"/>
      <c r="D30" s="114"/>
      <c r="E30" s="114"/>
      <c r="F30" s="297"/>
      <c r="G30" s="17"/>
      <c r="H30" s="114"/>
    </row>
    <row r="31" spans="1:8" s="357" customFormat="1" ht="78" customHeight="1">
      <c r="A31" s="743" t="s">
        <v>702</v>
      </c>
      <c r="B31" s="743"/>
      <c r="C31" s="743"/>
      <c r="D31" s="77"/>
      <c r="E31" s="77"/>
      <c r="F31" s="300"/>
      <c r="G31" s="301"/>
      <c r="H31" s="77"/>
    </row>
    <row r="32" spans="1:8" s="357" customFormat="1" ht="53" customHeight="1">
      <c r="A32" s="752" t="s">
        <v>709</v>
      </c>
      <c r="B32" s="752"/>
      <c r="C32" s="752"/>
      <c r="D32" s="302"/>
      <c r="E32" s="302"/>
      <c r="F32" s="303"/>
      <c r="G32" s="304"/>
      <c r="H32" s="304"/>
    </row>
    <row r="33" spans="1:8" s="357" customFormat="1" ht="18.5" thickBot="1">
      <c r="A33" s="417"/>
      <c r="B33" s="417"/>
      <c r="C33" s="423"/>
      <c r="D33" s="77"/>
      <c r="E33" s="77"/>
      <c r="F33" s="300"/>
      <c r="G33" s="301"/>
      <c r="H33" s="77"/>
    </row>
    <row r="34" spans="1:8" s="357" customFormat="1" ht="17.5" customHeight="1">
      <c r="A34" s="682" t="s">
        <v>34</v>
      </c>
      <c r="B34" s="684" t="s">
        <v>35</v>
      </c>
      <c r="C34" s="684" t="s">
        <v>36</v>
      </c>
      <c r="D34" s="686" t="s">
        <v>107</v>
      </c>
      <c r="E34" s="688" t="s">
        <v>37</v>
      </c>
      <c r="F34" s="690" t="s">
        <v>38</v>
      </c>
      <c r="G34" s="674" t="s">
        <v>72</v>
      </c>
      <c r="H34" s="674" t="s">
        <v>73</v>
      </c>
    </row>
    <row r="35" spans="1:8" s="357" customFormat="1" ht="17.5">
      <c r="A35" s="683"/>
      <c r="B35" s="685"/>
      <c r="C35" s="685"/>
      <c r="D35" s="687"/>
      <c r="E35" s="689"/>
      <c r="F35" s="691"/>
      <c r="G35" s="675"/>
      <c r="H35" s="675"/>
    </row>
    <row r="36" spans="1:8" s="357" customFormat="1" ht="36.5" thickBot="1">
      <c r="A36" s="63" t="s">
        <v>701</v>
      </c>
      <c r="B36" s="33" t="s">
        <v>40</v>
      </c>
      <c r="C36" s="67">
        <v>7524812</v>
      </c>
      <c r="D36" s="35">
        <v>310710.38</v>
      </c>
      <c r="E36" s="34">
        <v>1</v>
      </c>
      <c r="F36" s="65">
        <v>0</v>
      </c>
      <c r="G36" s="37">
        <f>ROUND((D36*(1-F36))*E36,2)</f>
        <v>310710.38</v>
      </c>
      <c r="H36" s="38">
        <f>ROUND(G36*1.2,2)</f>
        <v>372852.46</v>
      </c>
    </row>
    <row r="37" spans="1:8" s="357" customFormat="1" ht="18.5" thickBot="1">
      <c r="A37" s="368" t="s">
        <v>49</v>
      </c>
      <c r="B37" s="384"/>
      <c r="C37" s="405"/>
      <c r="D37" s="379"/>
      <c r="E37" s="380"/>
      <c r="F37" s="381"/>
      <c r="G37" s="382">
        <f>SUM(G29:G36)</f>
        <v>310710.38</v>
      </c>
      <c r="H37" s="383">
        <f>SUM(H36:H36)</f>
        <v>372852.46</v>
      </c>
    </row>
    <row r="38" spans="1:8" s="357" customFormat="1" ht="23">
      <c r="A38" s="526" t="s">
        <v>710</v>
      </c>
      <c r="C38" s="433"/>
    </row>
    <row r="39" spans="1:8" s="114" customFormat="1" ht="80.5" customHeight="1">
      <c r="A39" s="436" t="s">
        <v>723</v>
      </c>
      <c r="C39" s="185"/>
      <c r="D39" s="436" t="s">
        <v>730</v>
      </c>
    </row>
    <row r="40" spans="1:8" s="114" customFormat="1" ht="80.5" customHeight="1">
      <c r="A40" s="436" t="s">
        <v>724</v>
      </c>
      <c r="C40" s="185"/>
      <c r="D40" s="436" t="s">
        <v>716</v>
      </c>
    </row>
    <row r="41" spans="1:8" s="114" customFormat="1" ht="80.5" customHeight="1">
      <c r="A41" s="435" t="s">
        <v>725</v>
      </c>
      <c r="C41" s="185"/>
      <c r="D41" s="437" t="s">
        <v>717</v>
      </c>
    </row>
    <row r="42" spans="1:8" s="114" customFormat="1" ht="80.5" customHeight="1">
      <c r="A42" s="435" t="s">
        <v>726</v>
      </c>
      <c r="C42" s="185"/>
      <c r="D42" s="435" t="s">
        <v>729</v>
      </c>
    </row>
    <row r="43" spans="1:8" s="114" customFormat="1" ht="80.5" customHeight="1">
      <c r="A43" s="436" t="s">
        <v>727</v>
      </c>
      <c r="C43" s="185"/>
      <c r="D43" s="435" t="s">
        <v>719</v>
      </c>
    </row>
    <row r="44" spans="1:8" s="114" customFormat="1" ht="78.5" customHeight="1">
      <c r="A44" s="438" t="s">
        <v>728</v>
      </c>
      <c r="C44" s="185"/>
      <c r="D44" s="437"/>
    </row>
    <row r="45" spans="1:8" s="439" customFormat="1">
      <c r="C45" s="440"/>
    </row>
  </sheetData>
  <mergeCells count="19">
    <mergeCell ref="B29:C29"/>
    <mergeCell ref="B28:C28"/>
    <mergeCell ref="H34:H35"/>
    <mergeCell ref="A8:H8"/>
    <mergeCell ref="A9:H9"/>
    <mergeCell ref="A31:C31"/>
    <mergeCell ref="A34:A35"/>
    <mergeCell ref="B34:B35"/>
    <mergeCell ref="C34:C35"/>
    <mergeCell ref="D34:D35"/>
    <mergeCell ref="E34:E35"/>
    <mergeCell ref="F34:F35"/>
    <mergeCell ref="G34:G35"/>
    <mergeCell ref="B11:C11"/>
    <mergeCell ref="B12:C12"/>
    <mergeCell ref="B13:C13"/>
    <mergeCell ref="A14:C14"/>
    <mergeCell ref="B15:C15"/>
    <mergeCell ref="A32:C32"/>
  </mergeCells>
  <conditionalFormatting sqref="E36:H36">
    <cfRule type="cellIs" dxfId="207" priority="1" stopIfTrue="1" operator="lessThanOrEqual">
      <formula>0</formula>
    </cfRule>
  </conditionalFormatting>
  <hyperlinks>
    <hyperlink ref="A6" r:id="rId1"/>
  </hyperlinks>
  <pageMargins left="0.7" right="0.7" top="0.75" bottom="0.75" header="0.3" footer="0.3"/>
  <pageSetup paperSize="9" scale="40" orientation="portrait" r:id="rId2"/>
  <drawing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>
    <pageSetUpPr fitToPage="1"/>
  </sheetPr>
  <dimension ref="A1:H46"/>
  <sheetViews>
    <sheetView showGridLines="0" view="pageBreakPreview" topLeftCell="A18" zoomScale="60" zoomScaleNormal="50" workbookViewId="0">
      <selection activeCell="D37" sqref="D37"/>
    </sheetView>
  </sheetViews>
  <sheetFormatPr defaultColWidth="8.81640625" defaultRowHeight="14"/>
  <cols>
    <col min="1" max="1" width="79.36328125" style="2" customWidth="1"/>
    <col min="2" max="2" width="10.453125" style="2" bestFit="1" customWidth="1"/>
    <col min="3" max="3" width="20.453125" style="424" customWidth="1"/>
    <col min="4" max="4" width="22.1796875" style="2" bestFit="1" customWidth="1"/>
    <col min="5" max="6" width="10.453125" style="2" bestFit="1" customWidth="1"/>
    <col min="7" max="7" width="32.1796875" style="2" bestFit="1" customWidth="1"/>
    <col min="8" max="8" width="32.1796875" style="2" customWidth="1"/>
    <col min="9" max="16384" width="8.81640625" style="2"/>
  </cols>
  <sheetData>
    <row r="1" spans="1:8" ht="18">
      <c r="A1" s="4" t="s">
        <v>0</v>
      </c>
      <c r="B1" s="114"/>
      <c r="C1" s="185"/>
      <c r="D1" s="114"/>
      <c r="E1" s="114"/>
      <c r="F1" s="297"/>
      <c r="G1" s="17"/>
      <c r="H1" s="114"/>
    </row>
    <row r="2" spans="1:8" ht="18">
      <c r="A2" s="4" t="s">
        <v>1</v>
      </c>
      <c r="B2" s="114"/>
      <c r="C2" s="185"/>
      <c r="D2" s="114"/>
      <c r="E2" s="114"/>
      <c r="F2" s="297"/>
      <c r="G2" s="17"/>
      <c r="H2" s="114"/>
    </row>
    <row r="3" spans="1:8" ht="18">
      <c r="A3" s="4" t="s">
        <v>2</v>
      </c>
      <c r="B3" s="114"/>
      <c r="C3" s="185"/>
      <c r="D3" s="114"/>
      <c r="E3" s="114"/>
      <c r="F3" s="297"/>
      <c r="G3" s="17"/>
      <c r="H3" s="114"/>
    </row>
    <row r="4" spans="1:8" ht="18">
      <c r="A4" s="4" t="s">
        <v>3</v>
      </c>
      <c r="B4" s="114"/>
      <c r="C4" s="185"/>
      <c r="D4" s="114"/>
      <c r="E4" s="114"/>
      <c r="F4" s="297"/>
      <c r="G4" s="17"/>
      <c r="H4" s="114"/>
    </row>
    <row r="5" spans="1:8" ht="18">
      <c r="A5" s="4" t="s">
        <v>4</v>
      </c>
      <c r="B5" s="114"/>
      <c r="C5" s="185"/>
      <c r="D5" s="114"/>
      <c r="E5" s="114"/>
      <c r="F5" s="297"/>
      <c r="G5" s="17"/>
      <c r="H5" s="114"/>
    </row>
    <row r="6" spans="1:8" ht="18">
      <c r="A6" s="358" t="s">
        <v>591</v>
      </c>
      <c r="B6" s="114"/>
      <c r="C6" s="185"/>
      <c r="D6" s="114"/>
      <c r="E6" s="114"/>
      <c r="F6" s="297"/>
      <c r="G6" s="17"/>
      <c r="H6" s="114"/>
    </row>
    <row r="7" spans="1:8">
      <c r="A7" s="8"/>
      <c r="B7" s="8"/>
      <c r="C7" s="186"/>
      <c r="D7" s="8"/>
      <c r="E7" s="8"/>
      <c r="F7" s="298"/>
      <c r="G7" s="117"/>
      <c r="H7" s="8"/>
    </row>
    <row r="8" spans="1:8" ht="25">
      <c r="A8" s="676" t="s">
        <v>703</v>
      </c>
      <c r="B8" s="677"/>
      <c r="C8" s="677"/>
      <c r="D8" s="677"/>
      <c r="E8" s="677"/>
      <c r="F8" s="677"/>
      <c r="G8" s="677"/>
      <c r="H8" s="678"/>
    </row>
    <row r="9" spans="1:8" ht="53.5" customHeight="1">
      <c r="A9" s="740" t="s">
        <v>733</v>
      </c>
      <c r="B9" s="741"/>
      <c r="C9" s="741"/>
      <c r="D9" s="741"/>
      <c r="E9" s="741"/>
      <c r="F9" s="741"/>
      <c r="G9" s="741"/>
      <c r="H9" s="742"/>
    </row>
    <row r="10" spans="1:8" ht="20.5" thickBot="1">
      <c r="A10" s="18"/>
      <c r="B10" s="121"/>
      <c r="C10" s="422"/>
      <c r="D10" s="118"/>
      <c r="E10" s="118"/>
      <c r="F10" s="299"/>
      <c r="G10" s="124"/>
      <c r="H10" s="118"/>
    </row>
    <row r="11" spans="1:8" ht="23">
      <c r="A11" s="505" t="s">
        <v>683</v>
      </c>
      <c r="B11" s="744" t="s">
        <v>691</v>
      </c>
      <c r="C11" s="745"/>
      <c r="D11" s="118"/>
      <c r="E11" s="118"/>
      <c r="F11" s="299"/>
      <c r="G11" s="124"/>
      <c r="H11" s="118"/>
    </row>
    <row r="12" spans="1:8" ht="23">
      <c r="A12" s="506" t="s">
        <v>684</v>
      </c>
      <c r="B12" s="746" t="s">
        <v>691</v>
      </c>
      <c r="C12" s="747"/>
      <c r="D12" s="118"/>
      <c r="E12" s="118"/>
      <c r="F12" s="299"/>
      <c r="G12" s="124"/>
      <c r="H12" s="118"/>
    </row>
    <row r="13" spans="1:8" ht="23.5" thickBot="1">
      <c r="A13" s="507" t="s">
        <v>685</v>
      </c>
      <c r="B13" s="748" t="s">
        <v>691</v>
      </c>
      <c r="C13" s="749"/>
      <c r="D13" s="118"/>
      <c r="E13" s="118"/>
      <c r="F13" s="299"/>
      <c r="G13" s="124"/>
      <c r="H13" s="118"/>
    </row>
    <row r="14" spans="1:8" ht="20.5" thickBot="1">
      <c r="A14" s="753"/>
      <c r="B14" s="754"/>
      <c r="C14" s="755"/>
      <c r="D14" s="118"/>
      <c r="E14" s="118"/>
      <c r="F14" s="299"/>
      <c r="G14" s="124"/>
      <c r="H14" s="118"/>
    </row>
    <row r="15" spans="1:8" ht="20">
      <c r="A15" s="508" t="s">
        <v>682</v>
      </c>
      <c r="B15" s="750" t="s">
        <v>690</v>
      </c>
      <c r="C15" s="751"/>
      <c r="D15" s="118"/>
      <c r="E15" s="118"/>
      <c r="F15" s="299"/>
      <c r="G15" s="124"/>
      <c r="H15" s="118"/>
    </row>
    <row r="16" spans="1:8" ht="20">
      <c r="A16" s="157" t="s">
        <v>680</v>
      </c>
      <c r="B16" s="158" t="s">
        <v>7</v>
      </c>
      <c r="C16" s="194" t="s">
        <v>705</v>
      </c>
      <c r="D16" s="118"/>
      <c r="E16" s="118"/>
      <c r="F16" s="299"/>
      <c r="G16" s="124"/>
      <c r="H16" s="118"/>
    </row>
    <row r="17" spans="1:8" ht="20">
      <c r="A17" s="157" t="s">
        <v>799</v>
      </c>
      <c r="B17" s="158" t="s">
        <v>7</v>
      </c>
      <c r="C17" s="194" t="s">
        <v>700</v>
      </c>
      <c r="D17" s="118"/>
      <c r="E17" s="118"/>
      <c r="F17" s="299"/>
      <c r="G17" s="124"/>
      <c r="H17" s="118"/>
    </row>
    <row r="18" spans="1:8" ht="20">
      <c r="A18" s="157" t="s">
        <v>673</v>
      </c>
      <c r="B18" s="158" t="s">
        <v>675</v>
      </c>
      <c r="C18" s="194" t="s">
        <v>704</v>
      </c>
      <c r="D18" s="118"/>
      <c r="E18" s="118"/>
      <c r="F18" s="299"/>
      <c r="G18" s="124"/>
      <c r="H18" s="118"/>
    </row>
    <row r="19" spans="1:8" ht="20">
      <c r="A19" s="157" t="s">
        <v>681</v>
      </c>
      <c r="B19" s="158" t="s">
        <v>9</v>
      </c>
      <c r="C19" s="194" t="s">
        <v>132</v>
      </c>
      <c r="D19" s="118"/>
      <c r="E19" s="118"/>
      <c r="F19" s="299"/>
      <c r="G19" s="124"/>
      <c r="H19" s="118"/>
    </row>
    <row r="20" spans="1:8" ht="21" customHeight="1">
      <c r="A20" s="157" t="s">
        <v>687</v>
      </c>
      <c r="B20" s="158" t="s">
        <v>9</v>
      </c>
      <c r="C20" s="194" t="s">
        <v>817</v>
      </c>
      <c r="D20" s="118"/>
      <c r="E20" s="118"/>
      <c r="F20" s="299"/>
      <c r="G20" s="124"/>
      <c r="H20" s="118"/>
    </row>
    <row r="21" spans="1:8" ht="20">
      <c r="A21" s="157" t="s">
        <v>819</v>
      </c>
      <c r="B21" s="158" t="s">
        <v>9</v>
      </c>
      <c r="C21" s="194" t="s">
        <v>695</v>
      </c>
      <c r="D21" s="118"/>
      <c r="E21" s="118"/>
      <c r="F21" s="299"/>
      <c r="G21" s="124"/>
      <c r="H21" s="118"/>
    </row>
    <row r="22" spans="1:8" ht="20">
      <c r="A22" s="157" t="s">
        <v>818</v>
      </c>
      <c r="B22" s="158" t="s">
        <v>9</v>
      </c>
      <c r="C22" s="194" t="s">
        <v>382</v>
      </c>
      <c r="D22" s="118"/>
      <c r="E22" s="118"/>
      <c r="F22" s="299"/>
      <c r="G22" s="124"/>
      <c r="H22" s="118"/>
    </row>
    <row r="23" spans="1:8" ht="20">
      <c r="A23" s="157" t="s">
        <v>809</v>
      </c>
      <c r="B23" s="158" t="s">
        <v>22</v>
      </c>
      <c r="C23" s="194" t="s">
        <v>812</v>
      </c>
      <c r="D23" s="118"/>
      <c r="E23" s="118"/>
      <c r="F23" s="299"/>
      <c r="G23" s="124"/>
      <c r="H23" s="118"/>
    </row>
    <row r="24" spans="1:8" ht="20">
      <c r="A24" s="157" t="s">
        <v>688</v>
      </c>
      <c r="B24" s="158" t="s">
        <v>25</v>
      </c>
      <c r="C24" s="194" t="s">
        <v>697</v>
      </c>
      <c r="D24" s="118"/>
      <c r="E24" s="118"/>
      <c r="F24" s="299"/>
      <c r="G24" s="124"/>
      <c r="H24" s="118"/>
    </row>
    <row r="25" spans="1:8" ht="20">
      <c r="A25" s="157" t="s">
        <v>686</v>
      </c>
      <c r="B25" s="158" t="s">
        <v>20</v>
      </c>
      <c r="C25" s="194" t="s">
        <v>483</v>
      </c>
      <c r="D25" s="118"/>
      <c r="E25" s="118"/>
      <c r="F25" s="299"/>
      <c r="G25" s="124"/>
      <c r="H25" s="118"/>
    </row>
    <row r="26" spans="1:8" ht="20">
      <c r="A26" s="503" t="s">
        <v>796</v>
      </c>
      <c r="B26" s="502" t="s">
        <v>22</v>
      </c>
      <c r="C26" s="504">
        <v>500</v>
      </c>
      <c r="D26" s="118"/>
      <c r="E26" s="118"/>
      <c r="F26" s="299"/>
      <c r="G26" s="124"/>
      <c r="H26" s="118"/>
    </row>
    <row r="27" spans="1:8" ht="20">
      <c r="A27" s="157" t="s">
        <v>31</v>
      </c>
      <c r="B27" s="158" t="s">
        <v>22</v>
      </c>
      <c r="C27" s="194" t="s">
        <v>815</v>
      </c>
      <c r="D27" s="118"/>
      <c r="E27" s="118"/>
      <c r="F27" s="299"/>
      <c r="G27" s="124"/>
      <c r="H27" s="118"/>
    </row>
    <row r="28" spans="1:8" ht="20">
      <c r="A28" s="157" t="s">
        <v>32</v>
      </c>
      <c r="B28" s="158" t="s">
        <v>22</v>
      </c>
      <c r="C28" s="194" t="s">
        <v>816</v>
      </c>
      <c r="D28" s="118"/>
      <c r="E28" s="118"/>
      <c r="F28" s="299"/>
      <c r="G28" s="124"/>
      <c r="H28" s="118"/>
    </row>
    <row r="29" spans="1:8" ht="36">
      <c r="A29" s="634" t="s">
        <v>689</v>
      </c>
      <c r="B29" s="756" t="s">
        <v>691</v>
      </c>
      <c r="C29" s="757"/>
      <c r="D29" s="118"/>
      <c r="E29" s="118"/>
      <c r="F29" s="299"/>
      <c r="G29" s="124"/>
      <c r="H29" s="118"/>
    </row>
    <row r="30" spans="1:8" ht="18.5" thickBot="1">
      <c r="A30" s="631" t="s">
        <v>951</v>
      </c>
      <c r="B30" s="701" t="s">
        <v>952</v>
      </c>
      <c r="C30" s="702"/>
      <c r="D30" s="114"/>
      <c r="E30" s="114"/>
      <c r="F30" s="297"/>
      <c r="G30" s="17"/>
      <c r="H30" s="114"/>
    </row>
    <row r="31" spans="1:8" ht="18">
      <c r="A31" s="26"/>
      <c r="B31" s="626"/>
      <c r="C31" s="626"/>
      <c r="D31" s="114"/>
      <c r="E31" s="114"/>
      <c r="F31" s="297"/>
      <c r="G31" s="17"/>
      <c r="H31" s="114"/>
    </row>
    <row r="32" spans="1:8" s="357" customFormat="1" ht="95" customHeight="1">
      <c r="A32" s="743" t="s">
        <v>841</v>
      </c>
      <c r="B32" s="743"/>
      <c r="C32" s="743"/>
      <c r="D32" s="77"/>
      <c r="E32" s="77"/>
      <c r="F32" s="300"/>
      <c r="G32" s="301"/>
      <c r="H32" s="77"/>
    </row>
    <row r="33" spans="1:8" s="357" customFormat="1" ht="55" customHeight="1">
      <c r="A33" s="752" t="s">
        <v>709</v>
      </c>
      <c r="B33" s="752"/>
      <c r="C33" s="752"/>
      <c r="D33" s="302"/>
      <c r="E33" s="302"/>
      <c r="F33" s="303"/>
      <c r="G33" s="304"/>
      <c r="H33" s="304"/>
    </row>
    <row r="34" spans="1:8" s="357" customFormat="1" ht="28" customHeight="1" thickBot="1">
      <c r="A34" s="417"/>
      <c r="B34" s="417"/>
      <c r="C34" s="423"/>
      <c r="D34" s="77"/>
      <c r="E34" s="77"/>
      <c r="F34" s="300"/>
      <c r="G34" s="301"/>
      <c r="H34" s="77"/>
    </row>
    <row r="35" spans="1:8" s="357" customFormat="1" ht="17.5" customHeight="1">
      <c r="A35" s="682" t="s">
        <v>34</v>
      </c>
      <c r="B35" s="684" t="s">
        <v>35</v>
      </c>
      <c r="C35" s="684" t="s">
        <v>36</v>
      </c>
      <c r="D35" s="686" t="s">
        <v>107</v>
      </c>
      <c r="E35" s="688" t="s">
        <v>37</v>
      </c>
      <c r="F35" s="690" t="s">
        <v>38</v>
      </c>
      <c r="G35" s="674" t="s">
        <v>72</v>
      </c>
      <c r="H35" s="674" t="s">
        <v>73</v>
      </c>
    </row>
    <row r="36" spans="1:8" s="357" customFormat="1" ht="17.5">
      <c r="A36" s="683"/>
      <c r="B36" s="685"/>
      <c r="C36" s="685"/>
      <c r="D36" s="687"/>
      <c r="E36" s="689"/>
      <c r="F36" s="691"/>
      <c r="G36" s="675"/>
      <c r="H36" s="675"/>
    </row>
    <row r="37" spans="1:8" s="357" customFormat="1" ht="36.5" thickBot="1">
      <c r="A37" s="63" t="s">
        <v>706</v>
      </c>
      <c r="B37" s="33" t="s">
        <v>40</v>
      </c>
      <c r="C37" s="67">
        <v>7524813</v>
      </c>
      <c r="D37" s="35">
        <v>541199.96</v>
      </c>
      <c r="E37" s="34">
        <v>1</v>
      </c>
      <c r="F37" s="65">
        <v>0</v>
      </c>
      <c r="G37" s="37">
        <f>ROUND((D37*(1-F37))*E37,2)</f>
        <v>541199.96</v>
      </c>
      <c r="H37" s="38">
        <f>ROUND(G37*1.2,2)</f>
        <v>649439.94999999995</v>
      </c>
    </row>
    <row r="38" spans="1:8" s="357" customFormat="1" ht="18.5" thickBot="1">
      <c r="A38" s="368" t="s">
        <v>49</v>
      </c>
      <c r="B38" s="384"/>
      <c r="C38" s="405"/>
      <c r="D38" s="379"/>
      <c r="E38" s="380"/>
      <c r="F38" s="381"/>
      <c r="G38" s="382">
        <f>SUM(G30:G37)</f>
        <v>541199.96</v>
      </c>
      <c r="H38" s="383">
        <f>SUM(H37:H37)</f>
        <v>649439.94999999995</v>
      </c>
    </row>
    <row r="39" spans="1:8" s="357" customFormat="1" ht="23">
      <c r="A39" s="526" t="s">
        <v>710</v>
      </c>
      <c r="C39" s="433"/>
    </row>
    <row r="40" spans="1:8" s="114" customFormat="1" ht="80.5" customHeight="1">
      <c r="A40" s="435" t="s">
        <v>723</v>
      </c>
      <c r="C40" s="185"/>
      <c r="D40" s="436" t="s">
        <v>730</v>
      </c>
    </row>
    <row r="41" spans="1:8" s="114" customFormat="1" ht="80.5" customHeight="1">
      <c r="A41" s="435" t="s">
        <v>724</v>
      </c>
      <c r="C41" s="185"/>
      <c r="D41" s="436" t="s">
        <v>716</v>
      </c>
    </row>
    <row r="42" spans="1:8" s="114" customFormat="1" ht="80.5" customHeight="1">
      <c r="A42" s="435" t="s">
        <v>725</v>
      </c>
      <c r="C42" s="185"/>
      <c r="D42" s="437" t="s">
        <v>717</v>
      </c>
    </row>
    <row r="43" spans="1:8" s="114" customFormat="1" ht="80.5" customHeight="1">
      <c r="A43" s="435" t="s">
        <v>726</v>
      </c>
      <c r="C43" s="185"/>
      <c r="D43" s="435" t="s">
        <v>729</v>
      </c>
    </row>
    <row r="44" spans="1:8" s="114" customFormat="1" ht="80.5" customHeight="1">
      <c r="A44" s="438" t="s">
        <v>727</v>
      </c>
      <c r="C44" s="185"/>
      <c r="D44" s="435" t="s">
        <v>719</v>
      </c>
    </row>
    <row r="45" spans="1:8" s="114" customFormat="1" ht="78.5" customHeight="1">
      <c r="A45" s="438" t="s">
        <v>728</v>
      </c>
      <c r="C45" s="185"/>
      <c r="D45" s="437"/>
    </row>
    <row r="46" spans="1:8" s="439" customFormat="1">
      <c r="C46" s="440"/>
    </row>
  </sheetData>
  <mergeCells count="19">
    <mergeCell ref="B30:C30"/>
    <mergeCell ref="B29:C29"/>
    <mergeCell ref="H35:H36"/>
    <mergeCell ref="A8:H8"/>
    <mergeCell ref="A9:H9"/>
    <mergeCell ref="A32:C32"/>
    <mergeCell ref="A35:A36"/>
    <mergeCell ref="B35:B36"/>
    <mergeCell ref="C35:C36"/>
    <mergeCell ref="D35:D36"/>
    <mergeCell ref="E35:E36"/>
    <mergeCell ref="F35:F36"/>
    <mergeCell ref="G35:G36"/>
    <mergeCell ref="B11:C11"/>
    <mergeCell ref="B12:C12"/>
    <mergeCell ref="B13:C13"/>
    <mergeCell ref="A14:C14"/>
    <mergeCell ref="B15:C15"/>
    <mergeCell ref="A33:C33"/>
  </mergeCells>
  <conditionalFormatting sqref="E37:H37">
    <cfRule type="cellIs" dxfId="206" priority="1" stopIfTrue="1" operator="lessThanOrEqual">
      <formula>0</formula>
    </cfRule>
  </conditionalFormatting>
  <hyperlinks>
    <hyperlink ref="A6" r:id="rId1"/>
  </hyperlinks>
  <pageMargins left="0.7" right="0.7" top="0.75" bottom="0.75" header="0.3" footer="0.3"/>
  <pageSetup paperSize="9" scale="40" orientation="portrait" r:id="rId2"/>
  <drawing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>
    <pageSetUpPr fitToPage="1"/>
  </sheetPr>
  <dimension ref="A1:H52"/>
  <sheetViews>
    <sheetView showGridLines="0" view="pageBreakPreview" zoomScale="60" zoomScaleNormal="60" workbookViewId="0">
      <selection activeCell="D26" sqref="D26:D42"/>
    </sheetView>
  </sheetViews>
  <sheetFormatPr defaultColWidth="8.81640625" defaultRowHeight="14"/>
  <cols>
    <col min="1" max="1" width="84.1796875" style="2" customWidth="1"/>
    <col min="2" max="2" width="15.81640625" style="2" customWidth="1"/>
    <col min="3" max="3" width="13" style="2" customWidth="1"/>
    <col min="4" max="4" width="22.1796875" style="2" bestFit="1" customWidth="1"/>
    <col min="5" max="5" width="10.36328125" style="2" customWidth="1"/>
    <col min="6" max="6" width="10.453125" style="2" bestFit="1" customWidth="1"/>
    <col min="7" max="8" width="29.1796875" style="2" bestFit="1" customWidth="1"/>
    <col min="9" max="16384" width="8.81640625" style="2"/>
  </cols>
  <sheetData>
    <row r="1" spans="1:8" ht="17.5">
      <c r="A1" s="4" t="s">
        <v>0</v>
      </c>
      <c r="B1" s="114"/>
      <c r="C1" s="114"/>
      <c r="D1" s="114"/>
      <c r="E1" s="114"/>
      <c r="F1" s="297"/>
      <c r="G1" s="114"/>
      <c r="H1" s="114"/>
    </row>
    <row r="2" spans="1:8" ht="17.5">
      <c r="A2" s="4" t="s">
        <v>1</v>
      </c>
      <c r="B2" s="114"/>
      <c r="C2" s="114"/>
      <c r="D2" s="114"/>
      <c r="E2" s="114"/>
      <c r="F2" s="297"/>
      <c r="G2" s="114"/>
      <c r="H2" s="114"/>
    </row>
    <row r="3" spans="1:8" ht="17.5">
      <c r="A3" s="4" t="s">
        <v>2</v>
      </c>
      <c r="B3" s="114"/>
      <c r="C3" s="114"/>
      <c r="D3" s="114"/>
      <c r="E3" s="114"/>
      <c r="F3" s="297"/>
      <c r="G3" s="114"/>
      <c r="H3" s="114"/>
    </row>
    <row r="4" spans="1:8" ht="17.5">
      <c r="A4" s="4" t="s">
        <v>3</v>
      </c>
      <c r="B4" s="114"/>
      <c r="C4" s="114"/>
      <c r="D4" s="114"/>
      <c r="E4" s="114"/>
      <c r="F4" s="297"/>
      <c r="G4" s="114"/>
      <c r="H4" s="114"/>
    </row>
    <row r="5" spans="1:8" ht="17.5">
      <c r="A5" s="4" t="s">
        <v>4</v>
      </c>
      <c r="B5" s="114"/>
      <c r="C5" s="114"/>
      <c r="D5" s="114"/>
      <c r="E5" s="114"/>
      <c r="F5" s="297"/>
      <c r="G5" s="114"/>
      <c r="H5" s="114"/>
    </row>
    <row r="6" spans="1:8" ht="17.5">
      <c r="A6" s="358" t="s">
        <v>591</v>
      </c>
      <c r="B6" s="114"/>
      <c r="C6" s="114"/>
      <c r="D6" s="114"/>
      <c r="E6" s="114"/>
      <c r="F6" s="297"/>
      <c r="G6" s="114"/>
      <c r="H6" s="114"/>
    </row>
    <row r="7" spans="1:8">
      <c r="A7" s="8"/>
      <c r="B7" s="8"/>
      <c r="C7" s="8"/>
      <c r="D7" s="8"/>
      <c r="E7" s="8"/>
      <c r="F7" s="298"/>
      <c r="G7" s="8"/>
      <c r="H7" s="8"/>
    </row>
    <row r="8" spans="1:8" ht="25">
      <c r="A8" s="676" t="s">
        <v>276</v>
      </c>
      <c r="B8" s="677"/>
      <c r="C8" s="677"/>
      <c r="D8" s="677"/>
      <c r="E8" s="677"/>
      <c r="F8" s="677"/>
      <c r="G8" s="677"/>
      <c r="H8" s="678"/>
    </row>
    <row r="9" spans="1:8" ht="25">
      <c r="A9" s="679" t="s">
        <v>277</v>
      </c>
      <c r="B9" s="680"/>
      <c r="C9" s="680"/>
      <c r="D9" s="680"/>
      <c r="E9" s="680"/>
      <c r="F9" s="680"/>
      <c r="G9" s="680"/>
      <c r="H9" s="681"/>
    </row>
    <row r="10" spans="1:8" ht="20.5" thickBot="1">
      <c r="A10" s="17"/>
      <c r="B10" s="121"/>
      <c r="C10" s="121"/>
      <c r="D10" s="118"/>
      <c r="E10" s="118"/>
      <c r="F10" s="299"/>
      <c r="G10" s="118"/>
      <c r="H10" s="118"/>
    </row>
    <row r="11" spans="1:8" ht="18">
      <c r="A11" s="19" t="s">
        <v>6</v>
      </c>
      <c r="B11" s="20" t="s">
        <v>7</v>
      </c>
      <c r="C11" s="216">
        <v>1100</v>
      </c>
      <c r="D11" s="114"/>
      <c r="E11" s="114"/>
      <c r="F11" s="297"/>
      <c r="G11" s="114"/>
      <c r="H11" s="114"/>
    </row>
    <row r="12" spans="1:8" ht="18">
      <c r="A12" s="22" t="s">
        <v>245</v>
      </c>
      <c r="B12" s="23" t="s">
        <v>111</v>
      </c>
      <c r="C12" s="218">
        <v>43</v>
      </c>
      <c r="D12" s="114"/>
      <c r="E12" s="114"/>
      <c r="F12" s="297"/>
      <c r="G12" s="114"/>
      <c r="H12" s="114"/>
    </row>
    <row r="13" spans="1:8" ht="18">
      <c r="A13" s="22" t="s">
        <v>216</v>
      </c>
      <c r="B13" s="23" t="s">
        <v>217</v>
      </c>
      <c r="C13" s="218">
        <v>150</v>
      </c>
      <c r="D13" s="114"/>
      <c r="E13" s="114"/>
      <c r="F13" s="297"/>
      <c r="G13" s="114"/>
      <c r="H13" s="114"/>
    </row>
    <row r="14" spans="1:8" ht="18">
      <c r="A14" s="22" t="s">
        <v>218</v>
      </c>
      <c r="B14" s="23" t="s">
        <v>20</v>
      </c>
      <c r="C14" s="218">
        <v>54</v>
      </c>
      <c r="D14" s="114"/>
      <c r="E14" s="114"/>
      <c r="F14" s="297"/>
      <c r="G14" s="114"/>
      <c r="H14" s="114"/>
    </row>
    <row r="15" spans="1:8" ht="18">
      <c r="A15" s="22" t="s">
        <v>278</v>
      </c>
      <c r="B15" s="23" t="s">
        <v>20</v>
      </c>
      <c r="C15" s="218">
        <v>10</v>
      </c>
      <c r="D15" s="114"/>
      <c r="E15" s="114"/>
      <c r="F15" s="297"/>
      <c r="G15" s="114"/>
      <c r="H15" s="114"/>
    </row>
    <row r="16" spans="1:8" ht="18">
      <c r="A16" s="22" t="s">
        <v>24</v>
      </c>
      <c r="B16" s="23" t="s">
        <v>25</v>
      </c>
      <c r="C16" s="218">
        <v>15</v>
      </c>
      <c r="D16" s="114"/>
      <c r="E16" s="114"/>
      <c r="F16" s="297"/>
      <c r="G16" s="114"/>
      <c r="H16" s="114"/>
    </row>
    <row r="17" spans="1:8" ht="18">
      <c r="A17" s="22" t="s">
        <v>12</v>
      </c>
      <c r="B17" s="23" t="s">
        <v>789</v>
      </c>
      <c r="C17" s="218">
        <v>65</v>
      </c>
      <c r="D17" s="114"/>
      <c r="E17" s="114"/>
      <c r="F17" s="297"/>
      <c r="G17" s="114"/>
      <c r="H17" s="114"/>
    </row>
    <row r="18" spans="1:8" ht="18">
      <c r="A18" s="341" t="s">
        <v>228</v>
      </c>
      <c r="B18" s="759" t="s">
        <v>279</v>
      </c>
      <c r="C18" s="760"/>
      <c r="D18" s="114"/>
      <c r="E18" s="114"/>
      <c r="F18" s="297"/>
      <c r="G18" s="114"/>
      <c r="H18" s="114"/>
    </row>
    <row r="19" spans="1:8" ht="18">
      <c r="A19" s="632" t="s">
        <v>219</v>
      </c>
      <c r="B19" s="219" t="s">
        <v>22</v>
      </c>
      <c r="C19" s="633">
        <v>350</v>
      </c>
      <c r="D19" s="114"/>
      <c r="E19" s="114"/>
      <c r="F19" s="297"/>
      <c r="G19" s="114"/>
      <c r="H19" s="114"/>
    </row>
    <row r="20" spans="1:8" ht="18.5" thickBot="1">
      <c r="A20" s="631" t="s">
        <v>951</v>
      </c>
      <c r="B20" s="701" t="s">
        <v>953</v>
      </c>
      <c r="C20" s="702"/>
      <c r="D20" s="114"/>
      <c r="E20" s="114"/>
      <c r="F20" s="297"/>
      <c r="G20" s="114"/>
      <c r="H20" s="114"/>
    </row>
    <row r="21" spans="1:8" ht="48" customHeight="1">
      <c r="A21" s="739" t="s">
        <v>248</v>
      </c>
      <c r="B21" s="739"/>
      <c r="C21" s="739"/>
      <c r="D21" s="114"/>
      <c r="E21" s="114"/>
      <c r="F21" s="297"/>
      <c r="G21" s="114"/>
      <c r="H21" s="114"/>
    </row>
    <row r="22" spans="1:8" ht="24" customHeight="1">
      <c r="A22" s="739" t="s">
        <v>201</v>
      </c>
      <c r="B22" s="739"/>
      <c r="C22" s="739"/>
      <c r="D22" s="114"/>
      <c r="E22" s="114"/>
      <c r="F22" s="297"/>
      <c r="G22" s="114"/>
      <c r="H22" s="114"/>
    </row>
    <row r="23" spans="1:8" ht="18" thickBot="1">
      <c r="A23" s="114"/>
      <c r="B23" s="224"/>
      <c r="C23" s="114"/>
      <c r="D23" s="114"/>
      <c r="E23" s="114"/>
      <c r="F23" s="297"/>
      <c r="G23" s="114"/>
      <c r="H23" s="114"/>
    </row>
    <row r="24" spans="1:8" s="357" customFormat="1" ht="17.5">
      <c r="A24" s="682" t="s">
        <v>34</v>
      </c>
      <c r="B24" s="684" t="s">
        <v>35</v>
      </c>
      <c r="C24" s="688" t="s">
        <v>36</v>
      </c>
      <c r="D24" s="686" t="s">
        <v>107</v>
      </c>
      <c r="E24" s="688" t="s">
        <v>37</v>
      </c>
      <c r="F24" s="690" t="s">
        <v>38</v>
      </c>
      <c r="G24" s="674" t="s">
        <v>72</v>
      </c>
      <c r="H24" s="674" t="s">
        <v>73</v>
      </c>
    </row>
    <row r="25" spans="1:8" s="357" customFormat="1" ht="24.5" customHeight="1">
      <c r="A25" s="683"/>
      <c r="B25" s="685"/>
      <c r="C25" s="689"/>
      <c r="D25" s="687"/>
      <c r="E25" s="689"/>
      <c r="F25" s="691"/>
      <c r="G25" s="675"/>
      <c r="H25" s="675"/>
    </row>
    <row r="26" spans="1:8" s="357" customFormat="1" ht="18">
      <c r="A26" s="63" t="s">
        <v>280</v>
      </c>
      <c r="B26" s="33" t="s">
        <v>40</v>
      </c>
      <c r="C26" s="34">
        <v>7518199</v>
      </c>
      <c r="D26" s="35">
        <v>203494.56</v>
      </c>
      <c r="E26" s="34">
        <v>1</v>
      </c>
      <c r="F26" s="36"/>
      <c r="G26" s="37">
        <f>ROUND((D26*(1-F26))*E26,2)</f>
        <v>203494.56</v>
      </c>
      <c r="H26" s="38">
        <f>ROUND(G26*1.2,2)</f>
        <v>244193.47</v>
      </c>
    </row>
    <row r="27" spans="1:8" s="357" customFormat="1" ht="18">
      <c r="A27" s="511" t="s">
        <v>842</v>
      </c>
      <c r="B27" s="524"/>
      <c r="C27" s="518"/>
      <c r="D27" s="649"/>
      <c r="E27" s="514"/>
      <c r="F27" s="520"/>
      <c r="G27" s="516"/>
      <c r="H27" s="517"/>
    </row>
    <row r="28" spans="1:8" s="357" customFormat="1" ht="18">
      <c r="A28" s="68" t="s">
        <v>281</v>
      </c>
      <c r="B28" s="39" t="s">
        <v>40</v>
      </c>
      <c r="C28" s="69">
        <v>7518579</v>
      </c>
      <c r="D28" s="650">
        <v>13174.74</v>
      </c>
      <c r="E28" s="69"/>
      <c r="F28" s="36"/>
      <c r="G28" s="37">
        <f t="shared" ref="G28:G42" si="0">ROUND((D28*(1-F28))*E28,2)</f>
        <v>0</v>
      </c>
      <c r="H28" s="38">
        <f t="shared" ref="H28:H42" si="1">ROUND(G28*1.2,2)</f>
        <v>0</v>
      </c>
    </row>
    <row r="29" spans="1:8" s="357" customFormat="1" ht="18">
      <c r="A29" s="68" t="s">
        <v>269</v>
      </c>
      <c r="B29" s="39" t="s">
        <v>40</v>
      </c>
      <c r="C29" s="69">
        <v>8504780</v>
      </c>
      <c r="D29" s="650">
        <v>21328.26</v>
      </c>
      <c r="E29" s="69"/>
      <c r="F29" s="36"/>
      <c r="G29" s="37">
        <f t="shared" si="0"/>
        <v>0</v>
      </c>
      <c r="H29" s="38">
        <f t="shared" si="1"/>
        <v>0</v>
      </c>
    </row>
    <row r="30" spans="1:8" s="357" customFormat="1" ht="18">
      <c r="A30" s="68" t="s">
        <v>252</v>
      </c>
      <c r="B30" s="39" t="s">
        <v>40</v>
      </c>
      <c r="C30" s="69">
        <v>8504750</v>
      </c>
      <c r="D30" s="650">
        <v>7646.84</v>
      </c>
      <c r="E30" s="69"/>
      <c r="F30" s="36"/>
      <c r="G30" s="37">
        <f t="shared" si="0"/>
        <v>0</v>
      </c>
      <c r="H30" s="38">
        <f t="shared" si="1"/>
        <v>0</v>
      </c>
    </row>
    <row r="31" spans="1:8" s="357" customFormat="1" ht="18">
      <c r="A31" s="68" t="s">
        <v>253</v>
      </c>
      <c r="B31" s="39" t="s">
        <v>40</v>
      </c>
      <c r="C31" s="69">
        <v>8504390</v>
      </c>
      <c r="D31" s="650">
        <v>23458.86</v>
      </c>
      <c r="E31" s="69"/>
      <c r="F31" s="36"/>
      <c r="G31" s="37">
        <f t="shared" si="0"/>
        <v>0</v>
      </c>
      <c r="H31" s="38">
        <f t="shared" si="1"/>
        <v>0</v>
      </c>
    </row>
    <row r="32" spans="1:8" s="357" customFormat="1" ht="18">
      <c r="A32" s="136" t="s">
        <v>268</v>
      </c>
      <c r="B32" s="104" t="s">
        <v>40</v>
      </c>
      <c r="C32" s="137">
        <v>8504800</v>
      </c>
      <c r="D32" s="650">
        <v>12298.12</v>
      </c>
      <c r="E32" s="69"/>
      <c r="F32" s="36"/>
      <c r="G32" s="37">
        <f t="shared" si="0"/>
        <v>0</v>
      </c>
      <c r="H32" s="38">
        <f t="shared" si="1"/>
        <v>0</v>
      </c>
    </row>
    <row r="33" spans="1:8" s="357" customFormat="1" ht="18">
      <c r="A33" s="68" t="s">
        <v>275</v>
      </c>
      <c r="B33" s="39" t="s">
        <v>40</v>
      </c>
      <c r="C33" s="69">
        <v>8504410</v>
      </c>
      <c r="D33" s="650">
        <v>7471.94</v>
      </c>
      <c r="E33" s="69"/>
      <c r="F33" s="36"/>
      <c r="G33" s="37">
        <f t="shared" si="0"/>
        <v>0</v>
      </c>
      <c r="H33" s="38">
        <f t="shared" si="1"/>
        <v>0</v>
      </c>
    </row>
    <row r="34" spans="1:8" s="357" customFormat="1" ht="18">
      <c r="A34" s="68" t="s">
        <v>257</v>
      </c>
      <c r="B34" s="39" t="s">
        <v>40</v>
      </c>
      <c r="C34" s="69">
        <v>8505090</v>
      </c>
      <c r="D34" s="650">
        <v>20476.02</v>
      </c>
      <c r="E34" s="69"/>
      <c r="F34" s="36"/>
      <c r="G34" s="37">
        <f t="shared" si="0"/>
        <v>0</v>
      </c>
      <c r="H34" s="38">
        <f t="shared" si="1"/>
        <v>0</v>
      </c>
    </row>
    <row r="35" spans="1:8" s="357" customFormat="1" ht="18">
      <c r="A35" s="528" t="s">
        <v>231</v>
      </c>
      <c r="B35" s="512"/>
      <c r="C35" s="529"/>
      <c r="D35" s="651"/>
      <c r="E35" s="530"/>
      <c r="F35" s="515"/>
      <c r="G35" s="516"/>
      <c r="H35" s="517"/>
    </row>
    <row r="36" spans="1:8" s="357" customFormat="1" ht="18">
      <c r="A36" s="68" t="s">
        <v>261</v>
      </c>
      <c r="B36" s="39" t="s">
        <v>232</v>
      </c>
      <c r="C36" s="69">
        <v>5959587</v>
      </c>
      <c r="D36" s="650">
        <v>3159.86</v>
      </c>
      <c r="E36" s="69"/>
      <c r="F36" s="36"/>
      <c r="G36" s="37">
        <f t="shared" si="0"/>
        <v>0</v>
      </c>
      <c r="H36" s="38">
        <f t="shared" si="1"/>
        <v>0</v>
      </c>
    </row>
    <row r="37" spans="1:8" s="357" customFormat="1" ht="18">
      <c r="A37" s="68" t="s">
        <v>262</v>
      </c>
      <c r="B37" s="39" t="s">
        <v>232</v>
      </c>
      <c r="C37" s="69">
        <v>5959691</v>
      </c>
      <c r="D37" s="650">
        <v>3159.86</v>
      </c>
      <c r="E37" s="69"/>
      <c r="F37" s="36"/>
      <c r="G37" s="37">
        <f t="shared" si="0"/>
        <v>0</v>
      </c>
      <c r="H37" s="38">
        <f t="shared" si="1"/>
        <v>0</v>
      </c>
    </row>
    <row r="38" spans="1:8" s="357" customFormat="1" ht="18">
      <c r="A38" s="68" t="s">
        <v>237</v>
      </c>
      <c r="B38" s="39" t="s">
        <v>232</v>
      </c>
      <c r="C38" s="69">
        <v>5959771</v>
      </c>
      <c r="D38" s="650">
        <v>3159.86</v>
      </c>
      <c r="E38" s="69"/>
      <c r="F38" s="36"/>
      <c r="G38" s="37">
        <f t="shared" si="0"/>
        <v>0</v>
      </c>
      <c r="H38" s="38">
        <f t="shared" si="1"/>
        <v>0</v>
      </c>
    </row>
    <row r="39" spans="1:8" s="357" customFormat="1" ht="18">
      <c r="A39" s="68" t="s">
        <v>236</v>
      </c>
      <c r="B39" s="39" t="s">
        <v>232</v>
      </c>
      <c r="C39" s="69">
        <v>7523879</v>
      </c>
      <c r="D39" s="650">
        <v>3159.86</v>
      </c>
      <c r="E39" s="69"/>
      <c r="F39" s="36"/>
      <c r="G39" s="37">
        <f t="shared" si="0"/>
        <v>0</v>
      </c>
      <c r="H39" s="38">
        <f t="shared" si="1"/>
        <v>0</v>
      </c>
    </row>
    <row r="40" spans="1:8" s="357" customFormat="1" ht="18">
      <c r="A40" s="68" t="s">
        <v>235</v>
      </c>
      <c r="B40" s="39" t="s">
        <v>232</v>
      </c>
      <c r="C40" s="69">
        <v>5960078</v>
      </c>
      <c r="D40" s="650">
        <v>3159.86</v>
      </c>
      <c r="E40" s="69"/>
      <c r="F40" s="36"/>
      <c r="G40" s="37">
        <f t="shared" si="0"/>
        <v>0</v>
      </c>
      <c r="H40" s="38">
        <f t="shared" si="1"/>
        <v>0</v>
      </c>
    </row>
    <row r="41" spans="1:8" s="357" customFormat="1" ht="18">
      <c r="A41" s="68" t="s">
        <v>238</v>
      </c>
      <c r="B41" s="39" t="s">
        <v>232</v>
      </c>
      <c r="C41" s="69">
        <v>7523092</v>
      </c>
      <c r="D41" s="650">
        <v>3271.16</v>
      </c>
      <c r="E41" s="69"/>
      <c r="F41" s="36"/>
      <c r="G41" s="37">
        <f t="shared" si="0"/>
        <v>0</v>
      </c>
      <c r="H41" s="38">
        <f t="shared" si="1"/>
        <v>0</v>
      </c>
    </row>
    <row r="42" spans="1:8" s="357" customFormat="1" ht="18">
      <c r="A42" s="68" t="s">
        <v>263</v>
      </c>
      <c r="B42" s="39" t="s">
        <v>232</v>
      </c>
      <c r="C42" s="69">
        <v>7523094</v>
      </c>
      <c r="D42" s="650">
        <v>4302.54</v>
      </c>
      <c r="E42" s="69"/>
      <c r="F42" s="36"/>
      <c r="G42" s="37">
        <f t="shared" si="0"/>
        <v>0</v>
      </c>
      <c r="H42" s="38">
        <f t="shared" si="1"/>
        <v>0</v>
      </c>
    </row>
    <row r="43" spans="1:8" s="357" customFormat="1" ht="18.5" thickBot="1">
      <c r="A43" s="48" t="s">
        <v>49</v>
      </c>
      <c r="B43" s="434"/>
      <c r="C43" s="434"/>
      <c r="D43" s="243"/>
      <c r="E43" s="166"/>
      <c r="F43" s="72"/>
      <c r="G43" s="343">
        <f>SUM(G15:G42)</f>
        <v>203494.56</v>
      </c>
      <c r="H43" s="344">
        <f>SUM(H15:H42)</f>
        <v>244193.47</v>
      </c>
    </row>
    <row r="44" spans="1:8" ht="51" customHeight="1">
      <c r="A44" s="761" t="s">
        <v>282</v>
      </c>
      <c r="B44" s="761"/>
      <c r="C44" s="761"/>
      <c r="D44" s="761"/>
      <c r="E44" s="761"/>
      <c r="F44" s="761"/>
      <c r="G44" s="761"/>
      <c r="H44" s="350"/>
    </row>
    <row r="45" spans="1:8" ht="23">
      <c r="A45" s="12" t="s">
        <v>241</v>
      </c>
      <c r="B45" s="345"/>
      <c r="C45" s="345"/>
      <c r="D45" s="346"/>
      <c r="E45" s="347"/>
      <c r="F45" s="348"/>
      <c r="G45" s="349"/>
      <c r="H45" s="350"/>
    </row>
    <row r="46" spans="1:8" ht="23">
      <c r="A46" s="12" t="s">
        <v>242</v>
      </c>
      <c r="B46" s="345"/>
      <c r="C46" s="345"/>
      <c r="D46" s="346"/>
      <c r="E46" s="347"/>
      <c r="F46" s="348"/>
      <c r="G46" s="349"/>
      <c r="H46" s="350"/>
    </row>
    <row r="47" spans="1:8" ht="23">
      <c r="A47" s="12" t="s">
        <v>243</v>
      </c>
      <c r="B47" s="345"/>
      <c r="C47" s="345"/>
      <c r="D47" s="346"/>
      <c r="E47" s="347"/>
      <c r="F47" s="348"/>
      <c r="G47" s="349"/>
      <c r="H47" s="350"/>
    </row>
    <row r="48" spans="1:8" ht="23">
      <c r="A48" s="12" t="s">
        <v>244</v>
      </c>
      <c r="B48" s="345"/>
      <c r="C48" s="345"/>
      <c r="D48" s="346"/>
      <c r="E48" s="347"/>
      <c r="F48" s="348"/>
      <c r="G48" s="349"/>
      <c r="H48" s="350"/>
    </row>
    <row r="49" spans="1:8" ht="23">
      <c r="A49" s="12" t="s">
        <v>283</v>
      </c>
      <c r="B49" s="345"/>
      <c r="C49" s="345"/>
      <c r="D49" s="346"/>
      <c r="E49" s="347"/>
      <c r="F49" s="348"/>
      <c r="G49" s="349"/>
      <c r="H49" s="350"/>
    </row>
    <row r="50" spans="1:8" ht="17.5">
      <c r="A50" s="351"/>
      <c r="B50" s="345"/>
      <c r="C50" s="345"/>
      <c r="D50" s="346"/>
      <c r="E50" s="347"/>
      <c r="F50" s="348"/>
      <c r="G50" s="349"/>
      <c r="H50" s="350"/>
    </row>
    <row r="51" spans="1:8" ht="14.5" customHeight="1">
      <c r="A51" s="758"/>
      <c r="B51" s="758"/>
      <c r="C51" s="758"/>
      <c r="D51" s="758"/>
      <c r="E51" s="758"/>
      <c r="F51" s="758"/>
      <c r="G51" s="758"/>
      <c r="H51" s="758"/>
    </row>
    <row r="52" spans="1:8">
      <c r="A52" s="758"/>
      <c r="B52" s="758"/>
      <c r="C52" s="758"/>
      <c r="D52" s="758"/>
      <c r="E52" s="758"/>
      <c r="F52" s="758"/>
      <c r="G52" s="758"/>
      <c r="H52" s="758"/>
    </row>
  </sheetData>
  <mergeCells count="16">
    <mergeCell ref="A51:H52"/>
    <mergeCell ref="A8:H8"/>
    <mergeCell ref="A9:H9"/>
    <mergeCell ref="A24:A25"/>
    <mergeCell ref="B24:B25"/>
    <mergeCell ref="C24:C25"/>
    <mergeCell ref="D24:D25"/>
    <mergeCell ref="E24:E25"/>
    <mergeCell ref="F24:F25"/>
    <mergeCell ref="G24:G25"/>
    <mergeCell ref="H24:H25"/>
    <mergeCell ref="B18:C18"/>
    <mergeCell ref="A21:C21"/>
    <mergeCell ref="A22:C22"/>
    <mergeCell ref="A44:G44"/>
    <mergeCell ref="B20:C20"/>
  </mergeCells>
  <conditionalFormatting sqref="E26:H42">
    <cfRule type="cellIs" dxfId="205" priority="1" stopIfTrue="1" operator="lessThanOrEqual">
      <formula>0</formula>
    </cfRule>
  </conditionalFormatting>
  <hyperlinks>
    <hyperlink ref="A6" r:id="rId1"/>
  </hyperlinks>
  <pageMargins left="0.7" right="0.7" top="0.75" bottom="0.75" header="0.3" footer="0.3"/>
  <pageSetup paperSize="9" scale="40" orientation="portrait" r:id="rId2"/>
  <drawing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>
    <pageSetUpPr fitToPage="1"/>
  </sheetPr>
  <dimension ref="A1:H55"/>
  <sheetViews>
    <sheetView showGridLines="0" view="pageBreakPreview" topLeftCell="A17" zoomScale="70" zoomScaleNormal="50" zoomScaleSheetLayoutView="70" workbookViewId="0">
      <selection activeCell="A52" sqref="A52:XFD55"/>
    </sheetView>
  </sheetViews>
  <sheetFormatPr defaultColWidth="8.81640625" defaultRowHeight="14"/>
  <cols>
    <col min="1" max="1" width="86.81640625" style="2" customWidth="1"/>
    <col min="2" max="2" width="11.1796875" style="2" bestFit="1" customWidth="1"/>
    <col min="3" max="3" width="20.1796875" style="2" customWidth="1"/>
    <col min="4" max="4" width="22.1796875" style="2" bestFit="1" customWidth="1"/>
    <col min="5" max="5" width="9.36328125" style="2" bestFit="1" customWidth="1"/>
    <col min="6" max="6" width="10.1796875" style="2" bestFit="1" customWidth="1"/>
    <col min="7" max="7" width="22.453125" style="2" customWidth="1"/>
    <col min="8" max="8" width="25.1796875" style="2" customWidth="1"/>
    <col min="9" max="16384" width="8.81640625" style="2"/>
  </cols>
  <sheetData>
    <row r="1" spans="1:8" ht="17.5">
      <c r="A1" s="4" t="s">
        <v>0</v>
      </c>
      <c r="B1" s="114"/>
      <c r="C1" s="114"/>
      <c r="D1" s="114"/>
      <c r="E1" s="114"/>
      <c r="F1" s="297"/>
      <c r="G1" s="114"/>
      <c r="H1" s="114"/>
    </row>
    <row r="2" spans="1:8" ht="17.5">
      <c r="A2" s="4" t="s">
        <v>1</v>
      </c>
      <c r="B2" s="114"/>
      <c r="C2" s="114"/>
      <c r="D2" s="114"/>
      <c r="E2" s="114"/>
      <c r="F2" s="297"/>
      <c r="G2" s="114"/>
      <c r="H2" s="114"/>
    </row>
    <row r="3" spans="1:8" ht="17.5">
      <c r="A3" s="4" t="s">
        <v>2</v>
      </c>
      <c r="B3" s="114"/>
      <c r="C3" s="114"/>
      <c r="D3" s="114"/>
      <c r="E3" s="114"/>
      <c r="F3" s="297"/>
      <c r="G3" s="114"/>
      <c r="H3" s="114"/>
    </row>
    <row r="4" spans="1:8" ht="17.5">
      <c r="A4" s="4" t="s">
        <v>3</v>
      </c>
      <c r="B4" s="114"/>
      <c r="C4" s="114"/>
      <c r="D4" s="114"/>
      <c r="E4" s="114"/>
      <c r="F4" s="297"/>
      <c r="G4" s="114"/>
      <c r="H4" s="114"/>
    </row>
    <row r="5" spans="1:8" ht="17.5">
      <c r="A5" s="4" t="s">
        <v>4</v>
      </c>
      <c r="B5" s="114"/>
      <c r="C5" s="114"/>
      <c r="D5" s="114"/>
      <c r="E5" s="114"/>
      <c r="F5" s="297"/>
      <c r="G5" s="114"/>
      <c r="H5" s="114"/>
    </row>
    <row r="6" spans="1:8" ht="17.5">
      <c r="A6" s="358" t="s">
        <v>591</v>
      </c>
      <c r="B6" s="114"/>
      <c r="C6" s="114"/>
      <c r="D6" s="114"/>
      <c r="E6" s="114"/>
      <c r="F6" s="297"/>
      <c r="G6" s="114"/>
      <c r="H6" s="114"/>
    </row>
    <row r="7" spans="1:8">
      <c r="A7" s="8"/>
      <c r="B7" s="8"/>
      <c r="C7" s="8"/>
      <c r="D7" s="8"/>
      <c r="E7" s="8"/>
      <c r="F7" s="298"/>
      <c r="G7" s="8"/>
      <c r="H7" s="8"/>
    </row>
    <row r="8" spans="1:8" ht="25">
      <c r="A8" s="676" t="s">
        <v>271</v>
      </c>
      <c r="B8" s="677"/>
      <c r="C8" s="677"/>
      <c r="D8" s="677"/>
      <c r="E8" s="677"/>
      <c r="F8" s="677"/>
      <c r="G8" s="677"/>
      <c r="H8" s="678"/>
    </row>
    <row r="9" spans="1:8" ht="25">
      <c r="A9" s="679" t="s">
        <v>272</v>
      </c>
      <c r="B9" s="680"/>
      <c r="C9" s="680"/>
      <c r="D9" s="680"/>
      <c r="E9" s="680"/>
      <c r="F9" s="680"/>
      <c r="G9" s="680"/>
      <c r="H9" s="681"/>
    </row>
    <row r="10" spans="1:8" ht="18">
      <c r="A10" s="26"/>
      <c r="B10" s="26"/>
      <c r="C10" s="26"/>
      <c r="D10" s="114"/>
      <c r="E10" s="114"/>
      <c r="F10" s="297"/>
      <c r="G10" s="114"/>
      <c r="H10" s="114"/>
    </row>
    <row r="11" spans="1:8" ht="18.5" thickBot="1">
      <c r="A11" s="26"/>
      <c r="B11" s="26"/>
      <c r="C11" s="26"/>
      <c r="D11" s="114"/>
      <c r="E11" s="114"/>
      <c r="F11" s="297"/>
      <c r="G11" s="114"/>
      <c r="H11" s="114"/>
    </row>
    <row r="12" spans="1:8" ht="18">
      <c r="A12" s="19" t="s">
        <v>6</v>
      </c>
      <c r="B12" s="20" t="s">
        <v>7</v>
      </c>
      <c r="C12" s="216">
        <v>1100</v>
      </c>
      <c r="D12" s="114"/>
      <c r="E12" s="114"/>
      <c r="F12" s="297"/>
      <c r="G12" s="114"/>
      <c r="H12" s="114"/>
    </row>
    <row r="13" spans="1:8" ht="18">
      <c r="A13" s="22" t="s">
        <v>245</v>
      </c>
      <c r="B13" s="23" t="s">
        <v>111</v>
      </c>
      <c r="C13" s="218">
        <v>43</v>
      </c>
      <c r="D13" s="114"/>
      <c r="E13" s="114"/>
      <c r="F13" s="297"/>
      <c r="G13" s="114"/>
      <c r="H13" s="114"/>
    </row>
    <row r="14" spans="1:8" ht="18">
      <c r="A14" s="22" t="s">
        <v>216</v>
      </c>
      <c r="B14" s="23" t="s">
        <v>217</v>
      </c>
      <c r="C14" s="218">
        <v>165</v>
      </c>
      <c r="D14" s="114"/>
      <c r="E14" s="114"/>
      <c r="F14" s="297"/>
      <c r="G14" s="114"/>
      <c r="H14" s="114"/>
    </row>
    <row r="15" spans="1:8" ht="54">
      <c r="A15" s="157" t="s">
        <v>218</v>
      </c>
      <c r="B15" s="158" t="s">
        <v>20</v>
      </c>
      <c r="C15" s="195" t="s">
        <v>273</v>
      </c>
      <c r="D15" s="330"/>
      <c r="E15" s="330"/>
      <c r="F15" s="337"/>
      <c r="G15" s="330"/>
      <c r="H15" s="338"/>
    </row>
    <row r="16" spans="1:8" ht="18">
      <c r="A16" s="22" t="s">
        <v>24</v>
      </c>
      <c r="B16" s="23" t="s">
        <v>25</v>
      </c>
      <c r="C16" s="218">
        <v>15</v>
      </c>
      <c r="D16" s="114"/>
      <c r="E16" s="114"/>
      <c r="F16" s="297"/>
      <c r="G16" s="114"/>
      <c r="H16" s="114"/>
    </row>
    <row r="17" spans="1:8" ht="18">
      <c r="A17" s="22" t="s">
        <v>12</v>
      </c>
      <c r="B17" s="23" t="s">
        <v>789</v>
      </c>
      <c r="C17" s="218">
        <v>57</v>
      </c>
      <c r="D17" s="114"/>
      <c r="E17" s="114"/>
      <c r="F17" s="297"/>
      <c r="G17" s="114"/>
      <c r="H17" s="114"/>
    </row>
    <row r="18" spans="1:8" ht="18">
      <c r="A18" s="22" t="s">
        <v>228</v>
      </c>
      <c r="B18" s="729" t="s">
        <v>229</v>
      </c>
      <c r="C18" s="730"/>
      <c r="D18" s="114"/>
      <c r="E18" s="114"/>
      <c r="F18" s="297"/>
      <c r="G18" s="114"/>
      <c r="H18" s="114"/>
    </row>
    <row r="19" spans="1:8" ht="18">
      <c r="A19" s="632" t="s">
        <v>219</v>
      </c>
      <c r="B19" s="219" t="s">
        <v>22</v>
      </c>
      <c r="C19" s="633">
        <v>360</v>
      </c>
      <c r="D19" s="114"/>
      <c r="E19" s="114"/>
      <c r="F19" s="297"/>
      <c r="G19" s="114"/>
      <c r="H19" s="114"/>
    </row>
    <row r="20" spans="1:8" ht="18.5" thickBot="1">
      <c r="A20" s="631" t="s">
        <v>951</v>
      </c>
      <c r="B20" s="701" t="s">
        <v>953</v>
      </c>
      <c r="C20" s="702"/>
      <c r="D20" s="114"/>
      <c r="E20" s="114"/>
      <c r="F20" s="297"/>
      <c r="G20" s="114"/>
      <c r="H20" s="114"/>
    </row>
    <row r="21" spans="1:8" ht="18">
      <c r="A21" s="26"/>
      <c r="B21" s="626"/>
      <c r="C21" s="626"/>
      <c r="D21" s="114"/>
      <c r="E21" s="114"/>
      <c r="F21" s="297"/>
      <c r="G21" s="114"/>
      <c r="H21" s="114"/>
    </row>
    <row r="22" spans="1:8" ht="23">
      <c r="A22" s="527" t="s">
        <v>248</v>
      </c>
      <c r="B22" s="27"/>
      <c r="C22" s="149"/>
      <c r="D22" s="114"/>
      <c r="E22" s="114"/>
      <c r="F22" s="297"/>
      <c r="G22" s="114"/>
      <c r="H22" s="114"/>
    </row>
    <row r="23" spans="1:8" ht="23">
      <c r="A23" s="527" t="s">
        <v>201</v>
      </c>
      <c r="B23" s="27"/>
      <c r="C23" s="149"/>
      <c r="D23" s="114"/>
      <c r="E23" s="114"/>
      <c r="F23" s="297"/>
      <c r="G23" s="114"/>
      <c r="H23" s="114"/>
    </row>
    <row r="24" spans="1:8" ht="18" thickBot="1">
      <c r="A24" s="223"/>
      <c r="B24" s="224"/>
      <c r="C24" s="224"/>
      <c r="D24" s="114"/>
      <c r="E24" s="114"/>
      <c r="F24" s="297"/>
      <c r="G24" s="114"/>
      <c r="H24" s="114"/>
    </row>
    <row r="25" spans="1:8" s="357" customFormat="1" ht="14.5" customHeight="1">
      <c r="A25" s="682" t="s">
        <v>34</v>
      </c>
      <c r="B25" s="684" t="s">
        <v>35</v>
      </c>
      <c r="C25" s="688" t="s">
        <v>36</v>
      </c>
      <c r="D25" s="686" t="s">
        <v>107</v>
      </c>
      <c r="E25" s="688" t="s">
        <v>37</v>
      </c>
      <c r="F25" s="690" t="s">
        <v>38</v>
      </c>
      <c r="G25" s="674" t="s">
        <v>72</v>
      </c>
      <c r="H25" s="674" t="s">
        <v>73</v>
      </c>
    </row>
    <row r="26" spans="1:8" s="357" customFormat="1" ht="41" customHeight="1">
      <c r="A26" s="683"/>
      <c r="B26" s="685"/>
      <c r="C26" s="689"/>
      <c r="D26" s="687"/>
      <c r="E26" s="689"/>
      <c r="F26" s="691"/>
      <c r="G26" s="675"/>
      <c r="H26" s="675"/>
    </row>
    <row r="27" spans="1:8" s="357" customFormat="1" ht="18">
      <c r="A27" s="63" t="s">
        <v>274</v>
      </c>
      <c r="B27" s="33" t="s">
        <v>40</v>
      </c>
      <c r="C27" s="34">
        <v>8003850</v>
      </c>
      <c r="D27" s="35">
        <v>170614.42</v>
      </c>
      <c r="E27" s="34">
        <v>1</v>
      </c>
      <c r="F27" s="65"/>
      <c r="G27" s="37">
        <f>ROUND((D27*(1-F27))*E27,2)</f>
        <v>170614.42</v>
      </c>
      <c r="H27" s="38">
        <f>ROUND(G27*1.2,2)</f>
        <v>204737.3</v>
      </c>
    </row>
    <row r="28" spans="1:8" s="357" customFormat="1" ht="18">
      <c r="A28" s="511" t="s">
        <v>842</v>
      </c>
      <c r="B28" s="524"/>
      <c r="C28" s="518"/>
      <c r="D28" s="649"/>
      <c r="E28" s="514"/>
      <c r="F28" s="520"/>
      <c r="G28" s="516"/>
      <c r="H28" s="517"/>
    </row>
    <row r="29" spans="1:8" s="357" customFormat="1" ht="18">
      <c r="A29" s="136" t="s">
        <v>250</v>
      </c>
      <c r="B29" s="104" t="s">
        <v>40</v>
      </c>
      <c r="C29" s="137">
        <v>8504830</v>
      </c>
      <c r="D29" s="650">
        <v>7794.18</v>
      </c>
      <c r="E29" s="69"/>
      <c r="F29" s="65"/>
      <c r="G29" s="37">
        <f t="shared" ref="G29:G41" si="0">ROUND((D29*(1-F29))*E29,2)</f>
        <v>0</v>
      </c>
      <c r="H29" s="38">
        <f t="shared" ref="H29:H41" si="1">ROUND(G29*1.2,2)</f>
        <v>0</v>
      </c>
    </row>
    <row r="30" spans="1:8" s="357" customFormat="1" ht="18">
      <c r="A30" s="68" t="s">
        <v>251</v>
      </c>
      <c r="B30" s="39" t="s">
        <v>40</v>
      </c>
      <c r="C30" s="69">
        <v>8504860</v>
      </c>
      <c r="D30" s="650">
        <v>9071.48</v>
      </c>
      <c r="E30" s="69"/>
      <c r="F30" s="65"/>
      <c r="G30" s="37">
        <f t="shared" si="0"/>
        <v>0</v>
      </c>
      <c r="H30" s="38">
        <f t="shared" si="1"/>
        <v>0</v>
      </c>
    </row>
    <row r="31" spans="1:8" s="357" customFormat="1" ht="18">
      <c r="A31" s="68" t="s">
        <v>252</v>
      </c>
      <c r="B31" s="39" t="s">
        <v>40</v>
      </c>
      <c r="C31" s="69">
        <v>8504750</v>
      </c>
      <c r="D31" s="650">
        <v>7646.84</v>
      </c>
      <c r="E31" s="69"/>
      <c r="F31" s="65"/>
      <c r="G31" s="37">
        <f t="shared" si="0"/>
        <v>0</v>
      </c>
      <c r="H31" s="38">
        <f t="shared" si="1"/>
        <v>0</v>
      </c>
    </row>
    <row r="32" spans="1:8" s="357" customFormat="1" ht="18">
      <c r="A32" s="68" t="s">
        <v>253</v>
      </c>
      <c r="B32" s="39" t="s">
        <v>40</v>
      </c>
      <c r="C32" s="69">
        <v>8504390</v>
      </c>
      <c r="D32" s="650">
        <v>23458.86</v>
      </c>
      <c r="E32" s="69"/>
      <c r="F32" s="65"/>
      <c r="G32" s="37">
        <f t="shared" si="0"/>
        <v>0</v>
      </c>
      <c r="H32" s="38">
        <f t="shared" si="1"/>
        <v>0</v>
      </c>
    </row>
    <row r="33" spans="1:8" s="357" customFormat="1" ht="18">
      <c r="A33" s="68" t="s">
        <v>268</v>
      </c>
      <c r="B33" s="39" t="s">
        <v>40</v>
      </c>
      <c r="C33" s="69">
        <v>8504800</v>
      </c>
      <c r="D33" s="650">
        <v>12298.12</v>
      </c>
      <c r="E33" s="69"/>
      <c r="F33" s="65"/>
      <c r="G33" s="37">
        <f t="shared" si="0"/>
        <v>0</v>
      </c>
      <c r="H33" s="38">
        <f t="shared" si="1"/>
        <v>0</v>
      </c>
    </row>
    <row r="34" spans="1:8" s="357" customFormat="1" ht="18">
      <c r="A34" s="68" t="s">
        <v>269</v>
      </c>
      <c r="B34" s="39" t="s">
        <v>40</v>
      </c>
      <c r="C34" s="69">
        <v>8504780</v>
      </c>
      <c r="D34" s="650">
        <v>21328.26</v>
      </c>
      <c r="E34" s="69"/>
      <c r="F34" s="65"/>
      <c r="G34" s="37">
        <f t="shared" si="0"/>
        <v>0</v>
      </c>
      <c r="H34" s="38">
        <f t="shared" si="1"/>
        <v>0</v>
      </c>
    </row>
    <row r="35" spans="1:8" s="357" customFormat="1" ht="18">
      <c r="A35" s="68" t="s">
        <v>254</v>
      </c>
      <c r="B35" s="39" t="s">
        <v>40</v>
      </c>
      <c r="C35" s="69">
        <v>8504660</v>
      </c>
      <c r="D35" s="650">
        <v>146406.14000000001</v>
      </c>
      <c r="E35" s="69"/>
      <c r="F35" s="65"/>
      <c r="G35" s="37">
        <f t="shared" si="0"/>
        <v>0</v>
      </c>
      <c r="H35" s="38">
        <f t="shared" si="1"/>
        <v>0</v>
      </c>
    </row>
    <row r="36" spans="1:8" s="357" customFormat="1" ht="18">
      <c r="A36" s="68" t="s">
        <v>275</v>
      </c>
      <c r="B36" s="39" t="s">
        <v>40</v>
      </c>
      <c r="C36" s="69">
        <v>8504410</v>
      </c>
      <c r="D36" s="650">
        <v>7471.94</v>
      </c>
      <c r="E36" s="69"/>
      <c r="F36" s="65"/>
      <c r="G36" s="37">
        <f t="shared" si="0"/>
        <v>0</v>
      </c>
      <c r="H36" s="38">
        <f t="shared" si="1"/>
        <v>0</v>
      </c>
    </row>
    <row r="37" spans="1:8" s="357" customFormat="1" ht="18">
      <c r="A37" s="68" t="s">
        <v>257</v>
      </c>
      <c r="B37" s="39" t="s">
        <v>40</v>
      </c>
      <c r="C37" s="69">
        <v>8505090</v>
      </c>
      <c r="D37" s="650">
        <v>20476.02</v>
      </c>
      <c r="E37" s="69"/>
      <c r="F37" s="65"/>
      <c r="G37" s="37">
        <f t="shared" si="0"/>
        <v>0</v>
      </c>
      <c r="H37" s="38">
        <f t="shared" si="1"/>
        <v>0</v>
      </c>
    </row>
    <row r="38" spans="1:8" s="357" customFormat="1" ht="35">
      <c r="A38" s="68" t="s">
        <v>258</v>
      </c>
      <c r="B38" s="39" t="s">
        <v>40</v>
      </c>
      <c r="C38" s="69">
        <v>8504370</v>
      </c>
      <c r="D38" s="650">
        <v>14569.7</v>
      </c>
      <c r="E38" s="69"/>
      <c r="F38" s="65"/>
      <c r="G38" s="37">
        <f t="shared" si="0"/>
        <v>0</v>
      </c>
      <c r="H38" s="38">
        <f t="shared" si="1"/>
        <v>0</v>
      </c>
    </row>
    <row r="39" spans="1:8" s="357" customFormat="1" ht="35">
      <c r="A39" s="68" t="s">
        <v>259</v>
      </c>
      <c r="B39" s="39" t="s">
        <v>83</v>
      </c>
      <c r="C39" s="69">
        <v>8505010</v>
      </c>
      <c r="D39" s="650">
        <v>14051.36</v>
      </c>
      <c r="E39" s="69"/>
      <c r="F39" s="65"/>
      <c r="G39" s="37">
        <f t="shared" si="0"/>
        <v>0</v>
      </c>
      <c r="H39" s="38">
        <f t="shared" si="1"/>
        <v>0</v>
      </c>
    </row>
    <row r="40" spans="1:8" s="357" customFormat="1" ht="18">
      <c r="A40" s="68" t="s">
        <v>260</v>
      </c>
      <c r="B40" s="39" t="s">
        <v>40</v>
      </c>
      <c r="C40" s="69">
        <v>7502500</v>
      </c>
      <c r="D40" s="650">
        <v>2856.7</v>
      </c>
      <c r="E40" s="69"/>
      <c r="F40" s="65"/>
      <c r="G40" s="37">
        <f t="shared" si="0"/>
        <v>0</v>
      </c>
      <c r="H40" s="38">
        <f t="shared" si="1"/>
        <v>0</v>
      </c>
    </row>
    <row r="41" spans="1:8" s="357" customFormat="1" ht="35.5">
      <c r="A41" s="68" t="s">
        <v>555</v>
      </c>
      <c r="B41" s="39" t="s">
        <v>40</v>
      </c>
      <c r="C41" s="69">
        <v>7500010</v>
      </c>
      <c r="D41" s="650">
        <v>710.2</v>
      </c>
      <c r="E41" s="69"/>
      <c r="F41" s="65">
        <v>0</v>
      </c>
      <c r="G41" s="37">
        <f t="shared" si="0"/>
        <v>0</v>
      </c>
      <c r="H41" s="38">
        <f t="shared" si="1"/>
        <v>0</v>
      </c>
    </row>
    <row r="42" spans="1:8" s="357" customFormat="1" ht="18">
      <c r="A42" s="528" t="s">
        <v>231</v>
      </c>
      <c r="B42" s="512"/>
      <c r="C42" s="529"/>
      <c r="D42" s="649"/>
      <c r="E42" s="530"/>
      <c r="F42" s="520"/>
      <c r="G42" s="516"/>
      <c r="H42" s="517"/>
    </row>
    <row r="43" spans="1:8" s="357" customFormat="1" ht="18">
      <c r="A43" s="68" t="s">
        <v>261</v>
      </c>
      <c r="B43" s="39" t="s">
        <v>232</v>
      </c>
      <c r="C43" s="69">
        <v>5959587</v>
      </c>
      <c r="D43" s="650">
        <v>3159.86</v>
      </c>
      <c r="E43" s="69"/>
      <c r="F43" s="65"/>
      <c r="G43" s="37">
        <f t="shared" ref="G43:G49" si="2">ROUND((D43*(1-F43))*E43,2)</f>
        <v>0</v>
      </c>
      <c r="H43" s="38">
        <f t="shared" ref="H43:H49" si="3">ROUND(G43*1.2,2)</f>
        <v>0</v>
      </c>
    </row>
    <row r="44" spans="1:8" s="357" customFormat="1" ht="18">
      <c r="A44" s="68" t="s">
        <v>262</v>
      </c>
      <c r="B44" s="39" t="s">
        <v>232</v>
      </c>
      <c r="C44" s="69">
        <v>5959691</v>
      </c>
      <c r="D44" s="650">
        <v>3159.86</v>
      </c>
      <c r="E44" s="69"/>
      <c r="F44" s="65"/>
      <c r="G44" s="37">
        <f t="shared" si="2"/>
        <v>0</v>
      </c>
      <c r="H44" s="38">
        <f t="shared" si="3"/>
        <v>0</v>
      </c>
    </row>
    <row r="45" spans="1:8" s="357" customFormat="1" ht="18">
      <c r="A45" s="68" t="s">
        <v>237</v>
      </c>
      <c r="B45" s="39" t="s">
        <v>232</v>
      </c>
      <c r="C45" s="69">
        <v>5959771</v>
      </c>
      <c r="D45" s="650">
        <v>3159.86</v>
      </c>
      <c r="E45" s="69"/>
      <c r="F45" s="65"/>
      <c r="G45" s="37">
        <f t="shared" si="2"/>
        <v>0</v>
      </c>
      <c r="H45" s="38">
        <f t="shared" si="3"/>
        <v>0</v>
      </c>
    </row>
    <row r="46" spans="1:8" s="357" customFormat="1" ht="18">
      <c r="A46" s="68" t="s">
        <v>236</v>
      </c>
      <c r="B46" s="39" t="s">
        <v>232</v>
      </c>
      <c r="C46" s="69">
        <v>7523879</v>
      </c>
      <c r="D46" s="650">
        <v>3159.86</v>
      </c>
      <c r="E46" s="69"/>
      <c r="F46" s="65"/>
      <c r="G46" s="37">
        <f t="shared" si="2"/>
        <v>0</v>
      </c>
      <c r="H46" s="38">
        <f t="shared" si="3"/>
        <v>0</v>
      </c>
    </row>
    <row r="47" spans="1:8" s="357" customFormat="1" ht="18">
      <c r="A47" s="68" t="s">
        <v>235</v>
      </c>
      <c r="B47" s="39" t="s">
        <v>232</v>
      </c>
      <c r="C47" s="69">
        <v>5960078</v>
      </c>
      <c r="D47" s="650">
        <v>3159.86</v>
      </c>
      <c r="E47" s="69"/>
      <c r="F47" s="65"/>
      <c r="G47" s="37">
        <f t="shared" si="2"/>
        <v>0</v>
      </c>
      <c r="H47" s="38">
        <f t="shared" si="3"/>
        <v>0</v>
      </c>
    </row>
    <row r="48" spans="1:8" s="357" customFormat="1" ht="18">
      <c r="A48" s="68" t="s">
        <v>238</v>
      </c>
      <c r="B48" s="39" t="s">
        <v>232</v>
      </c>
      <c r="C48" s="69">
        <v>7523092</v>
      </c>
      <c r="D48" s="650">
        <v>3271.16</v>
      </c>
      <c r="E48" s="69"/>
      <c r="F48" s="65"/>
      <c r="G48" s="37">
        <f t="shared" si="2"/>
        <v>0</v>
      </c>
      <c r="H48" s="38">
        <f t="shared" si="3"/>
        <v>0</v>
      </c>
    </row>
    <row r="49" spans="1:8" s="357" customFormat="1" ht="18">
      <c r="A49" s="68" t="s">
        <v>263</v>
      </c>
      <c r="B49" s="39" t="s">
        <v>232</v>
      </c>
      <c r="C49" s="69">
        <v>7523094</v>
      </c>
      <c r="D49" s="650">
        <v>4302.54</v>
      </c>
      <c r="E49" s="69"/>
      <c r="F49" s="65"/>
      <c r="G49" s="37">
        <f t="shared" si="2"/>
        <v>0</v>
      </c>
      <c r="H49" s="38">
        <f t="shared" si="3"/>
        <v>0</v>
      </c>
    </row>
    <row r="50" spans="1:8" s="357" customFormat="1" ht="18.5" thickBot="1">
      <c r="A50" s="48" t="s">
        <v>49</v>
      </c>
      <c r="B50" s="431"/>
      <c r="C50" s="165"/>
      <c r="D50" s="51"/>
      <c r="E50" s="166"/>
      <c r="F50" s="72"/>
      <c r="G50" s="54">
        <f>SUM(G16:G49)</f>
        <v>170614.42</v>
      </c>
      <c r="H50" s="55">
        <f>SUM(H16:H49)</f>
        <v>204737.3</v>
      </c>
    </row>
    <row r="51" spans="1:8" ht="18">
      <c r="A51" s="339"/>
      <c r="B51" s="206"/>
      <c r="C51" s="207"/>
      <c r="D51" s="208"/>
      <c r="E51" s="209"/>
      <c r="F51" s="340"/>
      <c r="G51" s="211"/>
      <c r="H51" s="211"/>
    </row>
    <row r="52" spans="1:8" ht="23">
      <c r="A52" s="12" t="s">
        <v>969</v>
      </c>
      <c r="B52" s="17"/>
      <c r="C52" s="17"/>
      <c r="D52" s="17"/>
      <c r="E52" s="17"/>
      <c r="F52" s="17"/>
      <c r="G52" s="17"/>
      <c r="H52" s="17"/>
    </row>
    <row r="53" spans="1:8" ht="23">
      <c r="A53" s="12" t="s">
        <v>970</v>
      </c>
      <c r="B53" s="17"/>
      <c r="C53" s="17"/>
      <c r="D53" s="17"/>
      <c r="E53" s="17"/>
      <c r="F53" s="17"/>
      <c r="G53" s="17"/>
      <c r="H53" s="17"/>
    </row>
    <row r="54" spans="1:8" ht="23">
      <c r="A54" s="12" t="s">
        <v>971</v>
      </c>
      <c r="B54" s="17"/>
      <c r="C54" s="17"/>
      <c r="D54" s="17"/>
      <c r="E54" s="17"/>
      <c r="F54" s="17"/>
      <c r="G54" s="17"/>
      <c r="H54" s="17"/>
    </row>
    <row r="55" spans="1:8" ht="22" customHeight="1">
      <c r="A55" s="12" t="s">
        <v>972</v>
      </c>
      <c r="B55" s="17"/>
      <c r="C55" s="17"/>
      <c r="D55" s="17"/>
      <c r="E55" s="17"/>
      <c r="F55" s="17"/>
      <c r="G55" s="17"/>
      <c r="H55" s="17"/>
    </row>
  </sheetData>
  <mergeCells count="12">
    <mergeCell ref="H25:H26"/>
    <mergeCell ref="A8:H8"/>
    <mergeCell ref="A9:H9"/>
    <mergeCell ref="B18:C18"/>
    <mergeCell ref="A25:A26"/>
    <mergeCell ref="B25:B26"/>
    <mergeCell ref="C25:C26"/>
    <mergeCell ref="D25:D26"/>
    <mergeCell ref="E25:E26"/>
    <mergeCell ref="F25:F26"/>
    <mergeCell ref="G25:G26"/>
    <mergeCell ref="B20:C20"/>
  </mergeCells>
  <conditionalFormatting sqref="E27:H49">
    <cfRule type="cellIs" dxfId="204" priority="1" stopIfTrue="1" operator="lessThanOrEqual">
      <formula>0</formula>
    </cfRule>
  </conditionalFormatting>
  <hyperlinks>
    <hyperlink ref="A6" r:id="rId1"/>
  </hyperlinks>
  <pageMargins left="0.7" right="0.7" top="0.75" bottom="0.75" header="0.3" footer="0.3"/>
  <pageSetup paperSize="9" scale="42" orientation="portrait" r:id="rId2"/>
  <drawing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>
    <pageSetUpPr fitToPage="1"/>
  </sheetPr>
  <dimension ref="A1:H45"/>
  <sheetViews>
    <sheetView showGridLines="0" view="pageBreakPreview" zoomScale="60" zoomScaleNormal="100" workbookViewId="0">
      <selection activeCell="D26" sqref="D26:D42"/>
    </sheetView>
  </sheetViews>
  <sheetFormatPr defaultColWidth="8.81640625" defaultRowHeight="14"/>
  <cols>
    <col min="1" max="1" width="79" style="2" customWidth="1"/>
    <col min="2" max="2" width="10.6328125" style="2" customWidth="1"/>
    <col min="3" max="3" width="13.36328125" style="2" customWidth="1"/>
    <col min="4" max="4" width="22.1796875" style="2" bestFit="1" customWidth="1"/>
    <col min="5" max="5" width="10.453125" style="2" bestFit="1" customWidth="1"/>
    <col min="6" max="6" width="10.1796875" style="2" bestFit="1" customWidth="1"/>
    <col min="7" max="8" width="32.1796875" style="2" bestFit="1" customWidth="1"/>
    <col min="9" max="16384" width="8.81640625" style="2"/>
  </cols>
  <sheetData>
    <row r="1" spans="1:8" ht="18">
      <c r="A1" s="4" t="s">
        <v>0</v>
      </c>
      <c r="B1" s="114"/>
      <c r="C1" s="114"/>
      <c r="D1" s="114"/>
      <c r="E1" s="114"/>
      <c r="F1" s="327"/>
      <c r="G1" s="17"/>
      <c r="H1" s="114"/>
    </row>
    <row r="2" spans="1:8" ht="18">
      <c r="A2" s="4" t="s">
        <v>1</v>
      </c>
      <c r="B2" s="114"/>
      <c r="C2" s="114"/>
      <c r="D2" s="114"/>
      <c r="E2" s="114"/>
      <c r="F2" s="327"/>
      <c r="G2" s="17"/>
      <c r="H2" s="114"/>
    </row>
    <row r="3" spans="1:8" ht="18">
      <c r="A3" s="4" t="s">
        <v>2</v>
      </c>
      <c r="B3" s="114"/>
      <c r="C3" s="114"/>
      <c r="D3" s="114"/>
      <c r="E3" s="114"/>
      <c r="F3" s="327"/>
      <c r="G3" s="17"/>
      <c r="H3" s="114"/>
    </row>
    <row r="4" spans="1:8" ht="18">
      <c r="A4" s="4" t="s">
        <v>3</v>
      </c>
      <c r="B4" s="114"/>
      <c r="C4" s="114"/>
      <c r="D4" s="114"/>
      <c r="E4" s="114"/>
      <c r="F4" s="327"/>
      <c r="G4" s="17"/>
      <c r="H4" s="114"/>
    </row>
    <row r="5" spans="1:8" ht="18">
      <c r="A5" s="4" t="s">
        <v>4</v>
      </c>
      <c r="B5" s="114"/>
      <c r="C5" s="114"/>
      <c r="D5" s="114"/>
      <c r="E5" s="114"/>
      <c r="F5" s="327"/>
      <c r="G5" s="17"/>
      <c r="H5" s="114"/>
    </row>
    <row r="6" spans="1:8" ht="18">
      <c r="A6" s="358" t="s">
        <v>591</v>
      </c>
      <c r="B6" s="114"/>
      <c r="C6" s="114"/>
      <c r="D6" s="114"/>
      <c r="E6" s="114"/>
      <c r="F6" s="327"/>
      <c r="G6" s="17"/>
      <c r="H6" s="114"/>
    </row>
    <row r="7" spans="1:8">
      <c r="A7" s="8"/>
      <c r="B7" s="8"/>
      <c r="C7" s="8"/>
      <c r="D7" s="8"/>
      <c r="E7" s="8"/>
      <c r="F7" s="334"/>
      <c r="G7" s="117"/>
      <c r="H7" s="8"/>
    </row>
    <row r="8" spans="1:8" ht="25">
      <c r="A8" s="676" t="s">
        <v>264</v>
      </c>
      <c r="B8" s="677"/>
      <c r="C8" s="677"/>
      <c r="D8" s="677"/>
      <c r="E8" s="677"/>
      <c r="F8" s="677"/>
      <c r="G8" s="677"/>
      <c r="H8" s="678"/>
    </row>
    <row r="9" spans="1:8" ht="25">
      <c r="A9" s="679" t="s">
        <v>265</v>
      </c>
      <c r="B9" s="680"/>
      <c r="C9" s="680"/>
      <c r="D9" s="680"/>
      <c r="E9" s="680"/>
      <c r="F9" s="680"/>
      <c r="G9" s="680"/>
      <c r="H9" s="681"/>
    </row>
    <row r="10" spans="1:8" ht="23">
      <c r="A10" s="12"/>
      <c r="B10" s="121"/>
      <c r="C10" s="121"/>
      <c r="D10" s="118"/>
      <c r="E10" s="118"/>
      <c r="F10" s="335"/>
      <c r="G10" s="124"/>
      <c r="H10" s="118"/>
    </row>
    <row r="11" spans="1:8" ht="18.5" thickBot="1">
      <c r="A11" s="26"/>
      <c r="B11" s="26"/>
      <c r="C11" s="26"/>
      <c r="D11" s="114"/>
      <c r="E11" s="114"/>
      <c r="F11" s="327"/>
      <c r="G11" s="17"/>
      <c r="H11" s="114"/>
    </row>
    <row r="12" spans="1:8" ht="18">
      <c r="A12" s="19" t="s">
        <v>6</v>
      </c>
      <c r="B12" s="20" t="s">
        <v>7</v>
      </c>
      <c r="C12" s="216">
        <v>800</v>
      </c>
      <c r="D12" s="114"/>
      <c r="E12" s="114"/>
      <c r="F12" s="327"/>
      <c r="G12" s="17"/>
      <c r="H12" s="114"/>
    </row>
    <row r="13" spans="1:8" ht="18">
      <c r="A13" s="22" t="s">
        <v>245</v>
      </c>
      <c r="B13" s="23" t="s">
        <v>111</v>
      </c>
      <c r="C13" s="218">
        <v>43</v>
      </c>
      <c r="D13" s="114"/>
      <c r="E13" s="114"/>
      <c r="F13" s="327"/>
      <c r="G13" s="17"/>
      <c r="H13" s="114"/>
    </row>
    <row r="14" spans="1:8" ht="18">
      <c r="A14" s="22" t="s">
        <v>216</v>
      </c>
      <c r="B14" s="23" t="s">
        <v>217</v>
      </c>
      <c r="C14" s="218">
        <v>200</v>
      </c>
      <c r="D14" s="114"/>
      <c r="E14" s="114"/>
      <c r="F14" s="327"/>
      <c r="G14" s="17"/>
      <c r="H14" s="114"/>
    </row>
    <row r="15" spans="1:8" ht="18">
      <c r="A15" s="22" t="s">
        <v>218</v>
      </c>
      <c r="B15" s="23" t="s">
        <v>20</v>
      </c>
      <c r="C15" s="218">
        <v>34</v>
      </c>
      <c r="D15" s="114"/>
      <c r="E15" s="114"/>
      <c r="F15" s="327"/>
      <c r="G15" s="17"/>
      <c r="H15" s="114"/>
    </row>
    <row r="16" spans="1:8" ht="18">
      <c r="A16" s="22" t="s">
        <v>24</v>
      </c>
      <c r="B16" s="23" t="s">
        <v>25</v>
      </c>
      <c r="C16" s="218">
        <v>15</v>
      </c>
      <c r="D16" s="114"/>
      <c r="E16" s="114"/>
      <c r="F16" s="327"/>
      <c r="G16" s="17"/>
      <c r="H16" s="114"/>
    </row>
    <row r="17" spans="1:8" ht="18">
      <c r="A17" s="22" t="s">
        <v>228</v>
      </c>
      <c r="B17" s="729" t="s">
        <v>229</v>
      </c>
      <c r="C17" s="730"/>
      <c r="D17" s="114"/>
      <c r="E17" s="114"/>
      <c r="F17" s="327"/>
      <c r="G17" s="17"/>
      <c r="H17" s="114"/>
    </row>
    <row r="18" spans="1:8" ht="18">
      <c r="A18" s="632" t="s">
        <v>219</v>
      </c>
      <c r="B18" s="219" t="s">
        <v>22</v>
      </c>
      <c r="C18" s="633">
        <v>295</v>
      </c>
      <c r="D18" s="114"/>
      <c r="E18" s="114"/>
      <c r="F18" s="327"/>
      <c r="G18" s="17"/>
      <c r="H18" s="114"/>
    </row>
    <row r="19" spans="1:8" ht="18.5" thickBot="1">
      <c r="A19" s="631" t="s">
        <v>951</v>
      </c>
      <c r="B19" s="701" t="s">
        <v>953</v>
      </c>
      <c r="C19" s="702"/>
      <c r="D19" s="114"/>
      <c r="E19" s="114"/>
      <c r="F19" s="327"/>
      <c r="G19" s="17"/>
      <c r="H19" s="114"/>
    </row>
    <row r="20" spans="1:8" ht="18">
      <c r="A20" s="26"/>
      <c r="B20" s="626"/>
      <c r="C20" s="626"/>
      <c r="D20" s="114"/>
      <c r="E20" s="114"/>
      <c r="F20" s="327"/>
      <c r="G20" s="17"/>
      <c r="H20" s="114"/>
    </row>
    <row r="21" spans="1:8" ht="23">
      <c r="A21" s="527" t="s">
        <v>248</v>
      </c>
      <c r="B21" s="27"/>
      <c r="C21" s="149"/>
      <c r="D21" s="114"/>
      <c r="E21" s="114"/>
      <c r="F21" s="327"/>
      <c r="G21" s="17"/>
      <c r="H21" s="114"/>
    </row>
    <row r="22" spans="1:8" ht="23">
      <c r="A22" s="527" t="s">
        <v>201</v>
      </c>
      <c r="B22" s="27"/>
      <c r="C22" s="149"/>
      <c r="D22" s="114"/>
      <c r="E22" s="114"/>
      <c r="F22" s="327"/>
      <c r="G22" s="17"/>
      <c r="H22" s="114"/>
    </row>
    <row r="23" spans="1:8" ht="18.5" thickBot="1">
      <c r="A23" s="223"/>
      <c r="B23" s="224"/>
      <c r="C23" s="224"/>
      <c r="D23" s="114"/>
      <c r="E23" s="114"/>
      <c r="F23" s="327"/>
      <c r="G23" s="17"/>
      <c r="H23" s="114"/>
    </row>
    <row r="24" spans="1:8" s="357" customFormat="1" ht="29.5" customHeight="1">
      <c r="A24" s="682" t="s">
        <v>34</v>
      </c>
      <c r="B24" s="684" t="s">
        <v>35</v>
      </c>
      <c r="C24" s="688" t="s">
        <v>36</v>
      </c>
      <c r="D24" s="686" t="s">
        <v>107</v>
      </c>
      <c r="E24" s="688" t="s">
        <v>37</v>
      </c>
      <c r="F24" s="690" t="s">
        <v>38</v>
      </c>
      <c r="G24" s="674" t="s">
        <v>72</v>
      </c>
      <c r="H24" s="674" t="s">
        <v>73</v>
      </c>
    </row>
    <row r="25" spans="1:8" s="357" customFormat="1" ht="14.5" customHeight="1">
      <c r="A25" s="683"/>
      <c r="B25" s="685"/>
      <c r="C25" s="689"/>
      <c r="D25" s="687"/>
      <c r="E25" s="689"/>
      <c r="F25" s="691"/>
      <c r="G25" s="675"/>
      <c r="H25" s="675"/>
    </row>
    <row r="26" spans="1:8" s="432" customFormat="1" ht="18">
      <c r="A26" s="63" t="s">
        <v>266</v>
      </c>
      <c r="B26" s="33" t="s">
        <v>40</v>
      </c>
      <c r="C26" s="34">
        <v>8003810</v>
      </c>
      <c r="D26" s="35">
        <v>154682.62</v>
      </c>
      <c r="E26" s="34">
        <v>1</v>
      </c>
      <c r="F26" s="65">
        <v>0</v>
      </c>
      <c r="G26" s="37">
        <f>ROUND((D26*(1-F26))*E26,2)</f>
        <v>154682.62</v>
      </c>
      <c r="H26" s="38">
        <f>ROUND(G26*1.2,2)</f>
        <v>185619.14</v>
      </c>
    </row>
    <row r="27" spans="1:8" s="432" customFormat="1" ht="18">
      <c r="A27" s="511" t="s">
        <v>842</v>
      </c>
      <c r="B27" s="524"/>
      <c r="C27" s="518"/>
      <c r="D27" s="649"/>
      <c r="E27" s="514"/>
      <c r="F27" s="520"/>
      <c r="G27" s="516"/>
      <c r="H27" s="517"/>
    </row>
    <row r="28" spans="1:8" s="432" customFormat="1" ht="18">
      <c r="A28" s="336" t="s">
        <v>253</v>
      </c>
      <c r="B28" s="33" t="s">
        <v>40</v>
      </c>
      <c r="C28" s="69">
        <v>8504390</v>
      </c>
      <c r="D28" s="650">
        <v>23458.86</v>
      </c>
      <c r="E28" s="69"/>
      <c r="F28" s="65"/>
      <c r="G28" s="37">
        <f t="shared" ref="G28:G34" si="0">ROUND((D28*(1-F28))*E28,2)</f>
        <v>0</v>
      </c>
      <c r="H28" s="38">
        <f t="shared" ref="H28:H34" si="1">ROUND(G28*1.2,2)</f>
        <v>0</v>
      </c>
    </row>
    <row r="29" spans="1:8" s="432" customFormat="1" ht="18">
      <c r="A29" s="68" t="s">
        <v>267</v>
      </c>
      <c r="B29" s="33" t="s">
        <v>40</v>
      </c>
      <c r="C29" s="69">
        <v>8504750</v>
      </c>
      <c r="D29" s="650">
        <v>7646.84</v>
      </c>
      <c r="E29" s="69"/>
      <c r="F29" s="65"/>
      <c r="G29" s="37">
        <f t="shared" si="0"/>
        <v>0</v>
      </c>
      <c r="H29" s="38">
        <f t="shared" si="1"/>
        <v>0</v>
      </c>
    </row>
    <row r="30" spans="1:8" s="432" customFormat="1" ht="35">
      <c r="A30" s="68" t="s">
        <v>270</v>
      </c>
      <c r="B30" s="33" t="s">
        <v>40</v>
      </c>
      <c r="C30" s="69">
        <v>8504410</v>
      </c>
      <c r="D30" s="650">
        <v>7471.94</v>
      </c>
      <c r="E30" s="69"/>
      <c r="F30" s="65"/>
      <c r="G30" s="37">
        <f t="shared" si="0"/>
        <v>0</v>
      </c>
      <c r="H30" s="38">
        <f t="shared" si="1"/>
        <v>0</v>
      </c>
    </row>
    <row r="31" spans="1:8" s="432" customFormat="1" ht="18">
      <c r="A31" s="68" t="s">
        <v>268</v>
      </c>
      <c r="B31" s="33" t="s">
        <v>40</v>
      </c>
      <c r="C31" s="69">
        <v>8504800</v>
      </c>
      <c r="D31" s="650">
        <v>12298.12</v>
      </c>
      <c r="E31" s="69"/>
      <c r="F31" s="65"/>
      <c r="G31" s="37">
        <f t="shared" si="0"/>
        <v>0</v>
      </c>
      <c r="H31" s="38">
        <f t="shared" si="1"/>
        <v>0</v>
      </c>
    </row>
    <row r="32" spans="1:8" s="432" customFormat="1" ht="35">
      <c r="A32" s="68" t="s">
        <v>269</v>
      </c>
      <c r="B32" s="33" t="s">
        <v>40</v>
      </c>
      <c r="C32" s="69">
        <v>8504780</v>
      </c>
      <c r="D32" s="650">
        <v>21328.26</v>
      </c>
      <c r="E32" s="69"/>
      <c r="F32" s="65"/>
      <c r="G32" s="37">
        <f t="shared" si="0"/>
        <v>0</v>
      </c>
      <c r="H32" s="38">
        <f t="shared" si="1"/>
        <v>0</v>
      </c>
    </row>
    <row r="33" spans="1:8" s="432" customFormat="1" ht="35">
      <c r="A33" s="68" t="s">
        <v>251</v>
      </c>
      <c r="B33" s="33" t="s">
        <v>40</v>
      </c>
      <c r="C33" s="69">
        <v>8504860</v>
      </c>
      <c r="D33" s="650">
        <v>9071.48</v>
      </c>
      <c r="E33" s="69"/>
      <c r="F33" s="65"/>
      <c r="G33" s="37">
        <f t="shared" si="0"/>
        <v>0</v>
      </c>
      <c r="H33" s="38">
        <f t="shared" si="1"/>
        <v>0</v>
      </c>
    </row>
    <row r="34" spans="1:8" s="432" customFormat="1" ht="35">
      <c r="A34" s="68" t="s">
        <v>258</v>
      </c>
      <c r="B34" s="33" t="s">
        <v>40</v>
      </c>
      <c r="C34" s="69">
        <v>8504370</v>
      </c>
      <c r="D34" s="650">
        <v>14569.7</v>
      </c>
      <c r="E34" s="69"/>
      <c r="F34" s="65"/>
      <c r="G34" s="37">
        <f t="shared" si="0"/>
        <v>0</v>
      </c>
      <c r="H34" s="38">
        <f t="shared" si="1"/>
        <v>0</v>
      </c>
    </row>
    <row r="35" spans="1:8" s="432" customFormat="1" ht="18">
      <c r="A35" s="528" t="s">
        <v>231</v>
      </c>
      <c r="B35" s="524"/>
      <c r="C35" s="529"/>
      <c r="D35" s="649"/>
      <c r="E35" s="530"/>
      <c r="F35" s="520"/>
      <c r="G35" s="516"/>
      <c r="H35" s="517"/>
    </row>
    <row r="36" spans="1:8" s="432" customFormat="1" ht="18">
      <c r="A36" s="68" t="s">
        <v>261</v>
      </c>
      <c r="B36" s="39" t="s">
        <v>232</v>
      </c>
      <c r="C36" s="69">
        <v>5959587</v>
      </c>
      <c r="D36" s="650">
        <v>3159.86</v>
      </c>
      <c r="E36" s="69"/>
      <c r="F36" s="65"/>
      <c r="G36" s="37">
        <f t="shared" ref="G36:G42" si="2">ROUND((D36*(1-F36))*E36,2)</f>
        <v>0</v>
      </c>
      <c r="H36" s="38">
        <f t="shared" ref="H36:H42" si="3">ROUND(G36*1.2,2)</f>
        <v>0</v>
      </c>
    </row>
    <row r="37" spans="1:8" s="432" customFormat="1" ht="18">
      <c r="A37" s="68" t="s">
        <v>262</v>
      </c>
      <c r="B37" s="39" t="s">
        <v>232</v>
      </c>
      <c r="C37" s="69">
        <v>5959691</v>
      </c>
      <c r="D37" s="650">
        <v>3159.86</v>
      </c>
      <c r="E37" s="69"/>
      <c r="F37" s="65"/>
      <c r="G37" s="37">
        <f t="shared" si="2"/>
        <v>0</v>
      </c>
      <c r="H37" s="38">
        <f t="shared" si="3"/>
        <v>0</v>
      </c>
    </row>
    <row r="38" spans="1:8" s="432" customFormat="1" ht="18">
      <c r="A38" s="68" t="s">
        <v>237</v>
      </c>
      <c r="B38" s="39" t="s">
        <v>232</v>
      </c>
      <c r="C38" s="69">
        <v>5959771</v>
      </c>
      <c r="D38" s="650">
        <v>3159.86</v>
      </c>
      <c r="E38" s="69"/>
      <c r="F38" s="65"/>
      <c r="G38" s="37">
        <f t="shared" si="2"/>
        <v>0</v>
      </c>
      <c r="H38" s="38">
        <f t="shared" si="3"/>
        <v>0</v>
      </c>
    </row>
    <row r="39" spans="1:8" s="432" customFormat="1" ht="18">
      <c r="A39" s="68" t="s">
        <v>236</v>
      </c>
      <c r="B39" s="39" t="s">
        <v>232</v>
      </c>
      <c r="C39" s="69">
        <v>7523879</v>
      </c>
      <c r="D39" s="650">
        <v>3159.86</v>
      </c>
      <c r="E39" s="69"/>
      <c r="F39" s="65"/>
      <c r="G39" s="37">
        <f t="shared" si="2"/>
        <v>0</v>
      </c>
      <c r="H39" s="38">
        <f t="shared" si="3"/>
        <v>0</v>
      </c>
    </row>
    <row r="40" spans="1:8" s="432" customFormat="1" ht="18">
      <c r="A40" s="68" t="s">
        <v>235</v>
      </c>
      <c r="B40" s="39" t="s">
        <v>232</v>
      </c>
      <c r="C40" s="69">
        <v>5960078</v>
      </c>
      <c r="D40" s="650">
        <v>3159.86</v>
      </c>
      <c r="E40" s="69"/>
      <c r="F40" s="65"/>
      <c r="G40" s="37">
        <f t="shared" si="2"/>
        <v>0</v>
      </c>
      <c r="H40" s="38">
        <f t="shared" si="3"/>
        <v>0</v>
      </c>
    </row>
    <row r="41" spans="1:8" s="432" customFormat="1" ht="18">
      <c r="A41" s="68" t="s">
        <v>238</v>
      </c>
      <c r="B41" s="39" t="s">
        <v>232</v>
      </c>
      <c r="C41" s="69">
        <v>7523092</v>
      </c>
      <c r="D41" s="650">
        <v>3271.16</v>
      </c>
      <c r="E41" s="69"/>
      <c r="F41" s="65"/>
      <c r="G41" s="37">
        <f t="shared" si="2"/>
        <v>0</v>
      </c>
      <c r="H41" s="38">
        <f t="shared" si="3"/>
        <v>0</v>
      </c>
    </row>
    <row r="42" spans="1:8" s="432" customFormat="1" ht="18">
      <c r="A42" s="68" t="s">
        <v>263</v>
      </c>
      <c r="B42" s="39" t="s">
        <v>232</v>
      </c>
      <c r="C42" s="69">
        <v>7523094</v>
      </c>
      <c r="D42" s="650">
        <v>4302.54</v>
      </c>
      <c r="E42" s="69"/>
      <c r="F42" s="65"/>
      <c r="G42" s="37">
        <f t="shared" si="2"/>
        <v>0</v>
      </c>
      <c r="H42" s="38">
        <f t="shared" si="3"/>
        <v>0</v>
      </c>
    </row>
    <row r="43" spans="1:8" s="357" customFormat="1" ht="18.5" thickBot="1">
      <c r="A43" s="48" t="s">
        <v>49</v>
      </c>
      <c r="B43" s="431"/>
      <c r="C43" s="165"/>
      <c r="D43" s="51"/>
      <c r="E43" s="166"/>
      <c r="F43" s="72"/>
      <c r="G43" s="54">
        <f>SUM(G8:G42)</f>
        <v>154682.62</v>
      </c>
      <c r="H43" s="55">
        <f>SUM(H8:H42)</f>
        <v>185619.14</v>
      </c>
    </row>
    <row r="44" spans="1:8" s="357" customFormat="1" ht="18">
      <c r="A44" s="141"/>
      <c r="B44" s="26"/>
      <c r="C44" s="26"/>
      <c r="D44" s="215"/>
      <c r="E44" s="213"/>
      <c r="F44" s="316"/>
      <c r="G44" s="215"/>
      <c r="H44" s="146"/>
    </row>
    <row r="45" spans="1:8" ht="18">
      <c r="A45" s="114"/>
      <c r="B45" s="114"/>
      <c r="C45" s="114"/>
      <c r="D45" s="114"/>
      <c r="E45" s="114"/>
      <c r="F45" s="327"/>
      <c r="G45" s="17"/>
      <c r="H45" s="114"/>
    </row>
  </sheetData>
  <mergeCells count="12">
    <mergeCell ref="H24:H25"/>
    <mergeCell ref="A8:H8"/>
    <mergeCell ref="A9:H9"/>
    <mergeCell ref="B17:C17"/>
    <mergeCell ref="A24:A25"/>
    <mergeCell ref="B24:B25"/>
    <mergeCell ref="C24:C25"/>
    <mergeCell ref="D24:D25"/>
    <mergeCell ref="E24:E25"/>
    <mergeCell ref="F24:F25"/>
    <mergeCell ref="G24:G25"/>
    <mergeCell ref="B19:C19"/>
  </mergeCells>
  <conditionalFormatting sqref="F36:F42">
    <cfRule type="cellIs" dxfId="203" priority="1" stopIfTrue="1" operator="lessThanOrEqual">
      <formula>0</formula>
    </cfRule>
  </conditionalFormatting>
  <conditionalFormatting sqref="D44:H44 E26:F27 E28:E29">
    <cfRule type="cellIs" dxfId="202" priority="6" stopIfTrue="1" operator="lessThanOrEqual">
      <formula>0</formula>
    </cfRule>
  </conditionalFormatting>
  <conditionalFormatting sqref="E35:F35 E30:E34">
    <cfRule type="cellIs" dxfId="201" priority="5" stopIfTrue="1" operator="lessThanOrEqual">
      <formula>0</formula>
    </cfRule>
  </conditionalFormatting>
  <conditionalFormatting sqref="E36:E42">
    <cfRule type="cellIs" dxfId="200" priority="4" stopIfTrue="1" operator="lessThanOrEqual">
      <formula>0</formula>
    </cfRule>
  </conditionalFormatting>
  <conditionalFormatting sqref="G26:H42">
    <cfRule type="cellIs" dxfId="199" priority="3" stopIfTrue="1" operator="lessThanOrEqual">
      <formula>0</formula>
    </cfRule>
  </conditionalFormatting>
  <conditionalFormatting sqref="F28:F34">
    <cfRule type="cellIs" dxfId="198" priority="2" stopIfTrue="1" operator="lessThanOrEqual">
      <formula>0</formula>
    </cfRule>
  </conditionalFormatting>
  <hyperlinks>
    <hyperlink ref="A6" r:id="rId1"/>
  </hyperlinks>
  <pageMargins left="0.7" right="0.7" top="0.75" bottom="0.75" header="0.3" footer="0.3"/>
  <pageSetup paperSize="9" scale="41" orientation="portrait" r:id="rId2"/>
  <drawing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>
    <pageSetUpPr fitToPage="1"/>
  </sheetPr>
  <dimension ref="A1:H53"/>
  <sheetViews>
    <sheetView showGridLines="0" view="pageBreakPreview" topLeftCell="A4" zoomScale="60" zoomScaleNormal="60" workbookViewId="0">
      <selection activeCell="D26" sqref="D26"/>
    </sheetView>
  </sheetViews>
  <sheetFormatPr defaultColWidth="8.81640625" defaultRowHeight="14"/>
  <cols>
    <col min="1" max="1" width="77.1796875" style="2" customWidth="1"/>
    <col min="2" max="2" width="11.1796875" style="2" bestFit="1" customWidth="1"/>
    <col min="3" max="3" width="20.81640625" style="2" customWidth="1"/>
    <col min="4" max="4" width="22.1796875" style="2" bestFit="1" customWidth="1"/>
    <col min="5" max="6" width="10.453125" style="2" bestFit="1" customWidth="1"/>
    <col min="7" max="8" width="29.1796875" style="2" bestFit="1" customWidth="1"/>
    <col min="9" max="16384" width="8.81640625" style="2"/>
  </cols>
  <sheetData>
    <row r="1" spans="1:8" ht="18">
      <c r="A1" s="4" t="s">
        <v>0</v>
      </c>
      <c r="B1" s="114"/>
      <c r="C1" s="114"/>
      <c r="D1" s="114"/>
      <c r="E1" s="114"/>
      <c r="F1" s="317"/>
      <c r="G1" s="17"/>
      <c r="H1" s="114"/>
    </row>
    <row r="2" spans="1:8" ht="18">
      <c r="A2" s="4" t="s">
        <v>1</v>
      </c>
      <c r="B2" s="114"/>
      <c r="C2" s="114"/>
      <c r="D2" s="114"/>
      <c r="E2" s="114"/>
      <c r="F2" s="317"/>
      <c r="G2" s="17"/>
      <c r="H2" s="114"/>
    </row>
    <row r="3" spans="1:8" ht="18">
      <c r="A3" s="4" t="s">
        <v>2</v>
      </c>
      <c r="B3" s="114"/>
      <c r="C3" s="114"/>
      <c r="D3" s="114"/>
      <c r="E3" s="114"/>
      <c r="F3" s="317"/>
      <c r="G3" s="17"/>
      <c r="H3" s="114"/>
    </row>
    <row r="4" spans="1:8" ht="18">
      <c r="A4" s="4" t="s">
        <v>3</v>
      </c>
      <c r="B4" s="114"/>
      <c r="C4" s="114"/>
      <c r="D4" s="114"/>
      <c r="E4" s="114"/>
      <c r="F4" s="317"/>
      <c r="G4" s="17"/>
      <c r="H4" s="114"/>
    </row>
    <row r="5" spans="1:8" ht="16.25" customHeight="1">
      <c r="A5" s="4" t="s">
        <v>4</v>
      </c>
      <c r="B5" s="114"/>
      <c r="C5" s="114"/>
      <c r="D5" s="114"/>
      <c r="E5" s="114"/>
      <c r="F5" s="317"/>
      <c r="G5" s="17"/>
      <c r="H5" s="114"/>
    </row>
    <row r="6" spans="1:8" ht="16.25" customHeight="1">
      <c r="A6" s="358" t="s">
        <v>591</v>
      </c>
      <c r="B6" s="114"/>
      <c r="C6" s="114"/>
      <c r="D6" s="114"/>
      <c r="E6" s="114"/>
      <c r="F6" s="317"/>
      <c r="G6" s="17"/>
      <c r="H6" s="114"/>
    </row>
    <row r="7" spans="1:8">
      <c r="A7" s="8"/>
      <c r="B7" s="8"/>
      <c r="C7" s="8"/>
      <c r="D7" s="8"/>
      <c r="E7" s="8"/>
      <c r="F7" s="318"/>
      <c r="G7" s="117"/>
      <c r="H7" s="8"/>
    </row>
    <row r="8" spans="1:8" ht="25">
      <c r="A8" s="676" t="s">
        <v>239</v>
      </c>
      <c r="B8" s="677"/>
      <c r="C8" s="677"/>
      <c r="D8" s="677"/>
      <c r="E8" s="677"/>
      <c r="F8" s="677"/>
      <c r="G8" s="677"/>
      <c r="H8" s="678"/>
    </row>
    <row r="9" spans="1:8" ht="25">
      <c r="A9" s="679" t="s">
        <v>240</v>
      </c>
      <c r="B9" s="680"/>
      <c r="C9" s="680"/>
      <c r="D9" s="680"/>
      <c r="E9" s="680"/>
      <c r="F9" s="680"/>
      <c r="G9" s="680"/>
      <c r="H9" s="681"/>
    </row>
    <row r="10" spans="1:8" ht="25">
      <c r="A10" s="531"/>
      <c r="B10" s="531"/>
      <c r="C10" s="531"/>
      <c r="D10" s="532"/>
      <c r="E10" s="532"/>
      <c r="F10" s="532"/>
      <c r="G10" s="532"/>
      <c r="H10" s="532"/>
    </row>
    <row r="11" spans="1:8" ht="25.5" thickBot="1">
      <c r="A11" s="531"/>
      <c r="B11" s="531"/>
      <c r="C11" s="531"/>
      <c r="D11" s="532"/>
      <c r="E11" s="532"/>
      <c r="F11" s="532"/>
      <c r="G11" s="532"/>
      <c r="H11" s="532"/>
    </row>
    <row r="12" spans="1:8" ht="18">
      <c r="A12" s="19" t="s">
        <v>6</v>
      </c>
      <c r="B12" s="20" t="s">
        <v>7</v>
      </c>
      <c r="C12" s="216">
        <v>1100</v>
      </c>
      <c r="D12" s="114"/>
      <c r="E12" s="114"/>
      <c r="F12" s="317"/>
      <c r="G12" s="17"/>
      <c r="H12" s="114"/>
    </row>
    <row r="13" spans="1:8" ht="18">
      <c r="A13" s="22" t="s">
        <v>245</v>
      </c>
      <c r="B13" s="23" t="s">
        <v>111</v>
      </c>
      <c r="C13" s="218">
        <v>43</v>
      </c>
      <c r="D13" s="114"/>
      <c r="E13" s="114"/>
      <c r="F13" s="317"/>
      <c r="G13" s="17"/>
      <c r="H13" s="114"/>
    </row>
    <row r="14" spans="1:8" ht="18">
      <c r="A14" s="22" t="s">
        <v>216</v>
      </c>
      <c r="B14" s="23" t="s">
        <v>217</v>
      </c>
      <c r="C14" s="218" t="s">
        <v>246</v>
      </c>
      <c r="D14" s="114"/>
      <c r="E14" s="114"/>
      <c r="F14" s="317"/>
      <c r="G14" s="17"/>
      <c r="H14" s="114"/>
    </row>
    <row r="15" spans="1:8" ht="54">
      <c r="A15" s="157" t="s">
        <v>218</v>
      </c>
      <c r="B15" s="158" t="s">
        <v>20</v>
      </c>
      <c r="C15" s="195" t="s">
        <v>247</v>
      </c>
      <c r="D15" s="330"/>
      <c r="E15" s="330"/>
      <c r="F15" s="331"/>
      <c r="G15" s="332"/>
      <c r="H15" s="330"/>
    </row>
    <row r="16" spans="1:8" ht="18">
      <c r="A16" s="22" t="s">
        <v>24</v>
      </c>
      <c r="B16" s="23" t="s">
        <v>25</v>
      </c>
      <c r="C16" s="218">
        <v>15</v>
      </c>
      <c r="D16" s="114"/>
      <c r="E16" s="114"/>
      <c r="F16" s="317"/>
      <c r="G16" s="17"/>
      <c r="H16" s="114"/>
    </row>
    <row r="17" spans="1:8" ht="18">
      <c r="A17" s="22" t="s">
        <v>228</v>
      </c>
      <c r="B17" s="729" t="s">
        <v>229</v>
      </c>
      <c r="C17" s="730"/>
      <c r="D17" s="114"/>
      <c r="E17" s="114"/>
      <c r="F17" s="317"/>
      <c r="G17" s="17"/>
      <c r="H17" s="114"/>
    </row>
    <row r="18" spans="1:8" ht="18">
      <c r="A18" s="632" t="s">
        <v>219</v>
      </c>
      <c r="B18" s="219" t="s">
        <v>22</v>
      </c>
      <c r="C18" s="633">
        <v>425</v>
      </c>
      <c r="D18" s="114"/>
      <c r="E18" s="114"/>
      <c r="F18" s="317"/>
      <c r="G18" s="17"/>
      <c r="H18" s="114"/>
    </row>
    <row r="19" spans="1:8" ht="18.5" thickBot="1">
      <c r="A19" s="631" t="s">
        <v>951</v>
      </c>
      <c r="B19" s="701" t="s">
        <v>953</v>
      </c>
      <c r="C19" s="702"/>
      <c r="D19" s="114"/>
      <c r="E19" s="114"/>
      <c r="F19" s="317"/>
      <c r="G19" s="17"/>
      <c r="H19" s="114"/>
    </row>
    <row r="20" spans="1:8" ht="18">
      <c r="A20" s="26"/>
      <c r="B20" s="626"/>
      <c r="C20" s="626"/>
      <c r="D20" s="114"/>
      <c r="E20" s="114"/>
      <c r="F20" s="317"/>
      <c r="G20" s="17"/>
      <c r="H20" s="114"/>
    </row>
    <row r="21" spans="1:8" ht="23">
      <c r="A21" s="527" t="s">
        <v>248</v>
      </c>
      <c r="B21" s="27"/>
      <c r="C21" s="149"/>
      <c r="D21" s="114"/>
      <c r="E21" s="114"/>
      <c r="F21" s="317"/>
      <c r="G21" s="17"/>
      <c r="H21" s="114"/>
    </row>
    <row r="22" spans="1:8" ht="23">
      <c r="A22" s="527" t="s">
        <v>201</v>
      </c>
      <c r="B22" s="27"/>
      <c r="C22" s="149"/>
      <c r="D22" s="114"/>
      <c r="E22" s="114"/>
      <c r="F22" s="317"/>
      <c r="G22" s="17"/>
      <c r="H22" s="114"/>
    </row>
    <row r="23" spans="1:8" ht="18.5" thickBot="1">
      <c r="A23" s="223"/>
      <c r="B23" s="224"/>
      <c r="C23" s="224"/>
      <c r="D23" s="114"/>
      <c r="E23" s="114"/>
      <c r="F23" s="317"/>
      <c r="G23" s="17"/>
      <c r="H23" s="114"/>
    </row>
    <row r="24" spans="1:8" ht="21.5" customHeight="1">
      <c r="A24" s="682" t="s">
        <v>34</v>
      </c>
      <c r="B24" s="684" t="s">
        <v>35</v>
      </c>
      <c r="C24" s="688" t="s">
        <v>36</v>
      </c>
      <c r="D24" s="686" t="s">
        <v>107</v>
      </c>
      <c r="E24" s="688" t="s">
        <v>37</v>
      </c>
      <c r="F24" s="703" t="s">
        <v>38</v>
      </c>
      <c r="G24" s="674" t="s">
        <v>72</v>
      </c>
      <c r="H24" s="674" t="s">
        <v>73</v>
      </c>
    </row>
    <row r="25" spans="1:8" ht="13.75" customHeight="1">
      <c r="A25" s="683"/>
      <c r="B25" s="685"/>
      <c r="C25" s="689"/>
      <c r="D25" s="687"/>
      <c r="E25" s="689"/>
      <c r="F25" s="704"/>
      <c r="G25" s="675"/>
      <c r="H25" s="675"/>
    </row>
    <row r="26" spans="1:8" s="66" customFormat="1" ht="18">
      <c r="A26" s="63" t="s">
        <v>249</v>
      </c>
      <c r="B26" s="33" t="s">
        <v>40</v>
      </c>
      <c r="C26" s="34">
        <v>8004020</v>
      </c>
      <c r="D26" s="35">
        <v>208899.5</v>
      </c>
      <c r="E26" s="34">
        <v>1</v>
      </c>
      <c r="F26" s="76"/>
      <c r="G26" s="37">
        <f>ROUND((D26*(1-F26))*E26,2)</f>
        <v>208899.5</v>
      </c>
      <c r="H26" s="38">
        <f>ROUND(G26*1.2,2)</f>
        <v>250679.4</v>
      </c>
    </row>
    <row r="27" spans="1:8" s="66" customFormat="1" ht="18">
      <c r="A27" s="511" t="s">
        <v>842</v>
      </c>
      <c r="B27" s="512"/>
      <c r="C27" s="518"/>
      <c r="D27" s="649"/>
      <c r="E27" s="514"/>
      <c r="F27" s="521"/>
      <c r="G27" s="516"/>
      <c r="H27" s="517"/>
    </row>
    <row r="28" spans="1:8" s="66" customFormat="1" ht="18">
      <c r="A28" s="68" t="s">
        <v>250</v>
      </c>
      <c r="B28" s="39" t="s">
        <v>40</v>
      </c>
      <c r="C28" s="69">
        <v>8504830</v>
      </c>
      <c r="D28" s="650">
        <v>7794.18</v>
      </c>
      <c r="E28" s="69"/>
      <c r="F28" s="76"/>
      <c r="G28" s="37">
        <f t="shared" ref="G28:G47" si="0">ROUND((D28*(1-F28))*E28,2)</f>
        <v>0</v>
      </c>
      <c r="H28" s="38">
        <f t="shared" ref="H28:H39" si="1">ROUND(G28*1.2,2)</f>
        <v>0</v>
      </c>
    </row>
    <row r="29" spans="1:8" s="66" customFormat="1" ht="35">
      <c r="A29" s="68" t="s">
        <v>251</v>
      </c>
      <c r="B29" s="39" t="s">
        <v>40</v>
      </c>
      <c r="C29" s="69">
        <v>8504860</v>
      </c>
      <c r="D29" s="650">
        <v>9071.48</v>
      </c>
      <c r="E29" s="69"/>
      <c r="F29" s="76"/>
      <c r="G29" s="37">
        <f t="shared" si="0"/>
        <v>0</v>
      </c>
      <c r="H29" s="38">
        <f t="shared" si="1"/>
        <v>0</v>
      </c>
    </row>
    <row r="30" spans="1:8" s="66" customFormat="1" ht="18">
      <c r="A30" s="68" t="s">
        <v>252</v>
      </c>
      <c r="B30" s="39" t="s">
        <v>40</v>
      </c>
      <c r="C30" s="69">
        <v>8504750</v>
      </c>
      <c r="D30" s="650">
        <v>7646.84</v>
      </c>
      <c r="E30" s="69"/>
      <c r="F30" s="76"/>
      <c r="G30" s="37">
        <f t="shared" si="0"/>
        <v>0</v>
      </c>
      <c r="H30" s="38">
        <f t="shared" si="1"/>
        <v>0</v>
      </c>
    </row>
    <row r="31" spans="1:8" s="66" customFormat="1" ht="18">
      <c r="A31" s="136" t="s">
        <v>253</v>
      </c>
      <c r="B31" s="39" t="s">
        <v>40</v>
      </c>
      <c r="C31" s="69">
        <v>8504390</v>
      </c>
      <c r="D31" s="650">
        <v>23458.86</v>
      </c>
      <c r="E31" s="69"/>
      <c r="F31" s="76"/>
      <c r="G31" s="37">
        <f t="shared" si="0"/>
        <v>0</v>
      </c>
      <c r="H31" s="38">
        <f t="shared" si="1"/>
        <v>0</v>
      </c>
    </row>
    <row r="32" spans="1:8" s="66" customFormat="1" ht="18">
      <c r="A32" s="136" t="s">
        <v>254</v>
      </c>
      <c r="B32" s="39" t="s">
        <v>40</v>
      </c>
      <c r="C32" s="69">
        <v>8504660</v>
      </c>
      <c r="D32" s="650">
        <v>146406.14000000001</v>
      </c>
      <c r="E32" s="69"/>
      <c r="F32" s="76"/>
      <c r="G32" s="37">
        <f t="shared" si="0"/>
        <v>0</v>
      </c>
      <c r="H32" s="38">
        <f t="shared" si="1"/>
        <v>0</v>
      </c>
    </row>
    <row r="33" spans="1:8" s="66" customFormat="1" ht="35">
      <c r="A33" s="136" t="s">
        <v>255</v>
      </c>
      <c r="B33" s="39" t="s">
        <v>40</v>
      </c>
      <c r="C33" s="69">
        <v>8504410</v>
      </c>
      <c r="D33" s="650">
        <v>7471.94</v>
      </c>
      <c r="E33" s="69"/>
      <c r="F33" s="76"/>
      <c r="G33" s="37">
        <f t="shared" si="0"/>
        <v>0</v>
      </c>
      <c r="H33" s="38">
        <f t="shared" si="1"/>
        <v>0</v>
      </c>
    </row>
    <row r="34" spans="1:8" s="66" customFormat="1" ht="35">
      <c r="A34" s="68" t="s">
        <v>256</v>
      </c>
      <c r="B34" s="39" t="s">
        <v>40</v>
      </c>
      <c r="C34" s="69">
        <v>7510030</v>
      </c>
      <c r="D34" s="650">
        <v>25763.3</v>
      </c>
      <c r="E34" s="69"/>
      <c r="F34" s="76"/>
      <c r="G34" s="37">
        <f t="shared" si="0"/>
        <v>0</v>
      </c>
      <c r="H34" s="38">
        <f t="shared" si="1"/>
        <v>0</v>
      </c>
    </row>
    <row r="35" spans="1:8" s="66" customFormat="1" ht="18">
      <c r="A35" s="68" t="s">
        <v>257</v>
      </c>
      <c r="B35" s="39" t="s">
        <v>40</v>
      </c>
      <c r="C35" s="69">
        <v>8505090</v>
      </c>
      <c r="D35" s="650">
        <v>20476.02</v>
      </c>
      <c r="E35" s="69"/>
      <c r="F35" s="76"/>
      <c r="G35" s="37">
        <f t="shared" si="0"/>
        <v>0</v>
      </c>
      <c r="H35" s="38">
        <f t="shared" si="1"/>
        <v>0</v>
      </c>
    </row>
    <row r="36" spans="1:8" s="66" customFormat="1" ht="35">
      <c r="A36" s="68" t="s">
        <v>258</v>
      </c>
      <c r="B36" s="39" t="s">
        <v>40</v>
      </c>
      <c r="C36" s="69">
        <v>8504370</v>
      </c>
      <c r="D36" s="650">
        <v>14569.7</v>
      </c>
      <c r="E36" s="69"/>
      <c r="F36" s="76"/>
      <c r="G36" s="37">
        <f t="shared" si="0"/>
        <v>0</v>
      </c>
      <c r="H36" s="38">
        <f t="shared" si="1"/>
        <v>0</v>
      </c>
    </row>
    <row r="37" spans="1:8" s="66" customFormat="1" ht="35">
      <c r="A37" s="68" t="s">
        <v>259</v>
      </c>
      <c r="B37" s="39" t="s">
        <v>83</v>
      </c>
      <c r="C37" s="69">
        <v>8505010</v>
      </c>
      <c r="D37" s="650">
        <v>14051.36</v>
      </c>
      <c r="E37" s="69"/>
      <c r="F37" s="76"/>
      <c r="G37" s="37">
        <f t="shared" si="0"/>
        <v>0</v>
      </c>
      <c r="H37" s="38">
        <f t="shared" si="1"/>
        <v>0</v>
      </c>
    </row>
    <row r="38" spans="1:8" s="66" customFormat="1" ht="18">
      <c r="A38" s="68" t="s">
        <v>260</v>
      </c>
      <c r="B38" s="39" t="s">
        <v>40</v>
      </c>
      <c r="C38" s="69">
        <v>7502500</v>
      </c>
      <c r="D38" s="650">
        <v>2856.7</v>
      </c>
      <c r="E38" s="69"/>
      <c r="F38" s="76"/>
      <c r="G38" s="37">
        <f t="shared" si="0"/>
        <v>0</v>
      </c>
      <c r="H38" s="38">
        <f t="shared" si="1"/>
        <v>0</v>
      </c>
    </row>
    <row r="39" spans="1:8" s="66" customFormat="1" ht="53.5">
      <c r="A39" s="68" t="s">
        <v>554</v>
      </c>
      <c r="B39" s="39" t="s">
        <v>40</v>
      </c>
      <c r="C39" s="69">
        <v>7500010</v>
      </c>
      <c r="D39" s="650">
        <v>710.2</v>
      </c>
      <c r="E39" s="69"/>
      <c r="F39" s="76"/>
      <c r="G39" s="37">
        <f t="shared" si="0"/>
        <v>0</v>
      </c>
      <c r="H39" s="38">
        <f t="shared" si="1"/>
        <v>0</v>
      </c>
    </row>
    <row r="40" spans="1:8" s="66" customFormat="1" ht="18">
      <c r="A40" s="528" t="s">
        <v>231</v>
      </c>
      <c r="B40" s="512"/>
      <c r="C40" s="529"/>
      <c r="D40" s="649"/>
      <c r="E40" s="530"/>
      <c r="F40" s="521"/>
      <c r="G40" s="516"/>
      <c r="H40" s="517"/>
    </row>
    <row r="41" spans="1:8" s="66" customFormat="1" ht="18">
      <c r="A41" s="68" t="s">
        <v>261</v>
      </c>
      <c r="B41" s="39" t="s">
        <v>232</v>
      </c>
      <c r="C41" s="69">
        <v>5959587</v>
      </c>
      <c r="D41" s="650">
        <v>3159.86</v>
      </c>
      <c r="E41" s="69"/>
      <c r="F41" s="76"/>
      <c r="G41" s="37">
        <f t="shared" si="0"/>
        <v>0</v>
      </c>
      <c r="H41" s="38">
        <f t="shared" ref="H41:H47" si="2">ROUND(G41*1.2,2)</f>
        <v>0</v>
      </c>
    </row>
    <row r="42" spans="1:8" s="66" customFormat="1" ht="18">
      <c r="A42" s="68" t="s">
        <v>262</v>
      </c>
      <c r="B42" s="39" t="s">
        <v>232</v>
      </c>
      <c r="C42" s="69">
        <v>5959691</v>
      </c>
      <c r="D42" s="650">
        <v>3159.86</v>
      </c>
      <c r="E42" s="69"/>
      <c r="F42" s="76"/>
      <c r="G42" s="37">
        <f t="shared" si="0"/>
        <v>0</v>
      </c>
      <c r="H42" s="38">
        <f t="shared" si="2"/>
        <v>0</v>
      </c>
    </row>
    <row r="43" spans="1:8" s="66" customFormat="1" ht="18">
      <c r="A43" s="68" t="s">
        <v>237</v>
      </c>
      <c r="B43" s="39" t="s">
        <v>232</v>
      </c>
      <c r="C43" s="69">
        <v>5959771</v>
      </c>
      <c r="D43" s="650">
        <v>3159.86</v>
      </c>
      <c r="E43" s="69"/>
      <c r="F43" s="76"/>
      <c r="G43" s="37">
        <f t="shared" si="0"/>
        <v>0</v>
      </c>
      <c r="H43" s="38">
        <f t="shared" si="2"/>
        <v>0</v>
      </c>
    </row>
    <row r="44" spans="1:8" s="66" customFormat="1" ht="18">
      <c r="A44" s="68" t="s">
        <v>236</v>
      </c>
      <c r="B44" s="39" t="s">
        <v>232</v>
      </c>
      <c r="C44" s="69">
        <v>7523879</v>
      </c>
      <c r="D44" s="650">
        <v>3159.86</v>
      </c>
      <c r="E44" s="69"/>
      <c r="F44" s="76"/>
      <c r="G44" s="37">
        <f t="shared" si="0"/>
        <v>0</v>
      </c>
      <c r="H44" s="38">
        <f t="shared" si="2"/>
        <v>0</v>
      </c>
    </row>
    <row r="45" spans="1:8" s="66" customFormat="1" ht="18">
      <c r="A45" s="68" t="s">
        <v>235</v>
      </c>
      <c r="B45" s="39" t="s">
        <v>232</v>
      </c>
      <c r="C45" s="69">
        <v>5960078</v>
      </c>
      <c r="D45" s="650">
        <v>3159.86</v>
      </c>
      <c r="E45" s="69"/>
      <c r="F45" s="76"/>
      <c r="G45" s="37">
        <f t="shared" si="0"/>
        <v>0</v>
      </c>
      <c r="H45" s="38">
        <f t="shared" si="2"/>
        <v>0</v>
      </c>
    </row>
    <row r="46" spans="1:8" s="66" customFormat="1" ht="18">
      <c r="A46" s="68" t="s">
        <v>238</v>
      </c>
      <c r="B46" s="39" t="s">
        <v>232</v>
      </c>
      <c r="C46" s="69">
        <v>7523092</v>
      </c>
      <c r="D46" s="650">
        <v>3271.16</v>
      </c>
      <c r="E46" s="69"/>
      <c r="F46" s="76"/>
      <c r="G46" s="37">
        <f t="shared" si="0"/>
        <v>0</v>
      </c>
      <c r="H46" s="38">
        <f t="shared" si="2"/>
        <v>0</v>
      </c>
    </row>
    <row r="47" spans="1:8" s="66" customFormat="1" ht="18">
      <c r="A47" s="68" t="s">
        <v>263</v>
      </c>
      <c r="B47" s="39" t="s">
        <v>232</v>
      </c>
      <c r="C47" s="69">
        <v>7523094</v>
      </c>
      <c r="D47" s="650">
        <v>4302.54</v>
      </c>
      <c r="E47" s="69"/>
      <c r="F47" s="76"/>
      <c r="G47" s="37">
        <f t="shared" si="0"/>
        <v>0</v>
      </c>
      <c r="H47" s="38">
        <f t="shared" si="2"/>
        <v>0</v>
      </c>
    </row>
    <row r="48" spans="1:8" ht="18.5" thickBot="1">
      <c r="A48" s="48" t="s">
        <v>49</v>
      </c>
      <c r="B48" s="49"/>
      <c r="C48" s="165"/>
      <c r="D48" s="51"/>
      <c r="E48" s="166"/>
      <c r="F48" s="80"/>
      <c r="G48" s="54">
        <f>SUM(G17:G47)</f>
        <v>208899.5</v>
      </c>
      <c r="H48" s="55">
        <f>SUM(H17:H47)</f>
        <v>250679.4</v>
      </c>
    </row>
    <row r="49" spans="1:8" ht="18">
      <c r="A49" s="26"/>
      <c r="B49" s="26"/>
      <c r="C49" s="26"/>
      <c r="D49" s="215"/>
      <c r="E49" s="213"/>
      <c r="F49" s="333"/>
      <c r="G49" s="215"/>
      <c r="H49" s="146"/>
    </row>
    <row r="50" spans="1:8" ht="23">
      <c r="A50" s="12" t="s">
        <v>969</v>
      </c>
      <c r="B50" s="17"/>
      <c r="C50" s="17"/>
      <c r="D50" s="17"/>
      <c r="E50" s="17"/>
      <c r="F50" s="17"/>
      <c r="G50" s="17"/>
      <c r="H50" s="17"/>
    </row>
    <row r="51" spans="1:8" ht="23">
      <c r="A51" s="12" t="s">
        <v>970</v>
      </c>
      <c r="B51" s="17"/>
      <c r="C51" s="17"/>
      <c r="D51" s="17"/>
      <c r="E51" s="17"/>
      <c r="F51" s="17"/>
      <c r="G51" s="17"/>
      <c r="H51" s="17"/>
    </row>
    <row r="52" spans="1:8" ht="23">
      <c r="A52" s="12" t="s">
        <v>971</v>
      </c>
      <c r="B52" s="17"/>
      <c r="C52" s="17"/>
      <c r="D52" s="17"/>
      <c r="E52" s="17"/>
      <c r="F52" s="17"/>
      <c r="G52" s="17"/>
      <c r="H52" s="17"/>
    </row>
    <row r="53" spans="1:8" ht="22" customHeight="1">
      <c r="A53" s="12" t="s">
        <v>972</v>
      </c>
      <c r="B53" s="17"/>
      <c r="C53" s="17"/>
      <c r="D53" s="17"/>
      <c r="E53" s="17"/>
      <c r="F53" s="17"/>
      <c r="G53" s="17"/>
      <c r="H53" s="17"/>
    </row>
  </sheetData>
  <mergeCells count="12">
    <mergeCell ref="H24:H25"/>
    <mergeCell ref="A8:H8"/>
    <mergeCell ref="A9:H9"/>
    <mergeCell ref="B17:C17"/>
    <mergeCell ref="A24:A25"/>
    <mergeCell ref="B24:B25"/>
    <mergeCell ref="C24:C25"/>
    <mergeCell ref="D24:D25"/>
    <mergeCell ref="E24:E25"/>
    <mergeCell ref="F24:F25"/>
    <mergeCell ref="G24:G25"/>
    <mergeCell ref="B19:C19"/>
  </mergeCells>
  <conditionalFormatting sqref="D49:H49 E26:F27 E28:E39 G26:H47">
    <cfRule type="cellIs" dxfId="197" priority="4" stopIfTrue="1" operator="lessThanOrEqual">
      <formula>0</formula>
    </cfRule>
  </conditionalFormatting>
  <conditionalFormatting sqref="E40">
    <cfRule type="cellIs" dxfId="196" priority="3" stopIfTrue="1" operator="lessThanOrEqual">
      <formula>0</formula>
    </cfRule>
  </conditionalFormatting>
  <conditionalFormatting sqref="E41:E47">
    <cfRule type="cellIs" dxfId="195" priority="2" stopIfTrue="1" operator="lessThanOrEqual">
      <formula>0</formula>
    </cfRule>
  </conditionalFormatting>
  <conditionalFormatting sqref="F28:F47">
    <cfRule type="cellIs" dxfId="194" priority="1" stopIfTrue="1" operator="lessThanOrEqual">
      <formula>0</formula>
    </cfRule>
  </conditionalFormatting>
  <hyperlinks>
    <hyperlink ref="A6" r:id="rId1"/>
  </hyperlinks>
  <pageMargins left="0.7" right="0.7" top="0.75" bottom="0.75" header="0.3" footer="0.3"/>
  <pageSetup paperSize="9" scale="41" orientation="portrait" r:id="rId2"/>
  <drawing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>
    <pageSetUpPr fitToPage="1"/>
  </sheetPr>
  <dimension ref="A1:H34"/>
  <sheetViews>
    <sheetView showGridLines="0" view="pageBreakPreview" zoomScale="80" zoomScaleNormal="60" zoomScaleSheetLayoutView="80" workbookViewId="0">
      <selection activeCell="D26" sqref="D26:D31"/>
    </sheetView>
  </sheetViews>
  <sheetFormatPr defaultColWidth="8.81640625" defaultRowHeight="14"/>
  <cols>
    <col min="1" max="1" width="64.36328125" style="2" customWidth="1"/>
    <col min="2" max="2" width="12.6328125" style="2" customWidth="1"/>
    <col min="3" max="3" width="21.453125" style="2" bestFit="1" customWidth="1"/>
    <col min="4" max="4" width="22.1796875" style="2" bestFit="1" customWidth="1"/>
    <col min="5" max="6" width="10.453125" style="2" bestFit="1" customWidth="1"/>
    <col min="7" max="8" width="29.1796875" style="2" bestFit="1" customWidth="1"/>
    <col min="9" max="16384" width="8.81640625" style="2"/>
  </cols>
  <sheetData>
    <row r="1" spans="1:8" ht="18">
      <c r="A1" s="4" t="s">
        <v>0</v>
      </c>
      <c r="B1" s="114"/>
      <c r="C1" s="114"/>
      <c r="D1" s="114"/>
      <c r="E1" s="114"/>
      <c r="F1" s="297"/>
      <c r="G1" s="17"/>
      <c r="H1" s="114"/>
    </row>
    <row r="2" spans="1:8" ht="18">
      <c r="A2" s="4" t="s">
        <v>1</v>
      </c>
      <c r="B2" s="114"/>
      <c r="C2" s="114"/>
      <c r="D2" s="114"/>
      <c r="E2" s="114"/>
      <c r="F2" s="297"/>
      <c r="G2" s="17"/>
      <c r="H2" s="114"/>
    </row>
    <row r="3" spans="1:8" ht="18">
      <c r="A3" s="4" t="s">
        <v>2</v>
      </c>
      <c r="B3" s="114"/>
      <c r="C3" s="114"/>
      <c r="D3" s="114"/>
      <c r="E3" s="114"/>
      <c r="F3" s="297"/>
      <c r="G3" s="17"/>
      <c r="H3" s="114"/>
    </row>
    <row r="4" spans="1:8" ht="18">
      <c r="A4" s="4" t="s">
        <v>3</v>
      </c>
      <c r="B4" s="114"/>
      <c r="C4" s="114"/>
      <c r="D4" s="114"/>
      <c r="E4" s="114"/>
      <c r="F4" s="297"/>
      <c r="G4" s="17"/>
      <c r="H4" s="114"/>
    </row>
    <row r="5" spans="1:8" ht="18">
      <c r="A5" s="4" t="s">
        <v>4</v>
      </c>
      <c r="B5" s="114"/>
      <c r="C5" s="114"/>
      <c r="D5" s="114"/>
      <c r="E5" s="114"/>
      <c r="F5" s="297"/>
      <c r="G5" s="17"/>
      <c r="H5" s="114"/>
    </row>
    <row r="6" spans="1:8" ht="18">
      <c r="A6" s="358" t="s">
        <v>591</v>
      </c>
      <c r="B6" s="114"/>
      <c r="C6" s="114"/>
      <c r="D6" s="114"/>
      <c r="E6" s="114"/>
      <c r="F6" s="297"/>
      <c r="G6" s="17"/>
      <c r="H6" s="114"/>
    </row>
    <row r="7" spans="1:8">
      <c r="A7" s="8"/>
      <c r="B7" s="8"/>
      <c r="C7" s="8"/>
      <c r="D7" s="8"/>
      <c r="E7" s="8"/>
      <c r="F7" s="298"/>
      <c r="G7" s="117"/>
      <c r="H7" s="8"/>
    </row>
    <row r="8" spans="1:8" ht="25">
      <c r="A8" s="676" t="s">
        <v>233</v>
      </c>
      <c r="B8" s="677"/>
      <c r="C8" s="677"/>
      <c r="D8" s="677"/>
      <c r="E8" s="677"/>
      <c r="F8" s="677"/>
      <c r="G8" s="677"/>
      <c r="H8" s="678"/>
    </row>
    <row r="9" spans="1:8" ht="25">
      <c r="A9" s="679" t="s">
        <v>227</v>
      </c>
      <c r="B9" s="680"/>
      <c r="C9" s="680"/>
      <c r="D9" s="680"/>
      <c r="E9" s="680"/>
      <c r="F9" s="680"/>
      <c r="G9" s="680"/>
      <c r="H9" s="681"/>
    </row>
    <row r="10" spans="1:8" s="357" customFormat="1" ht="18">
      <c r="A10" s="17"/>
      <c r="B10" s="26"/>
      <c r="C10" s="26"/>
      <c r="D10" s="114"/>
      <c r="E10" s="114"/>
      <c r="F10" s="297"/>
      <c r="G10" s="17"/>
      <c r="H10" s="114"/>
    </row>
    <row r="11" spans="1:8" s="357" customFormat="1" ht="18">
      <c r="A11" s="17"/>
      <c r="B11" s="26"/>
      <c r="C11" s="26"/>
      <c r="D11" s="114"/>
      <c r="E11" s="114"/>
      <c r="F11" s="297"/>
      <c r="G11" s="17"/>
      <c r="H11" s="114"/>
    </row>
    <row r="12" spans="1:8" s="357" customFormat="1" ht="18">
      <c r="A12" s="114"/>
      <c r="B12" s="26"/>
      <c r="C12" s="26"/>
      <c r="D12" s="114"/>
      <c r="E12" s="114"/>
      <c r="F12" s="297"/>
      <c r="G12" s="17"/>
      <c r="H12" s="114"/>
    </row>
    <row r="13" spans="1:8" s="357" customFormat="1" ht="18.5" thickBot="1">
      <c r="A13" s="26"/>
      <c r="B13" s="26"/>
      <c r="C13" s="26"/>
      <c r="D13" s="114"/>
      <c r="E13" s="114"/>
      <c r="F13" s="297"/>
      <c r="G13" s="17"/>
      <c r="H13" s="114"/>
    </row>
    <row r="14" spans="1:8" s="357" customFormat="1" ht="18">
      <c r="A14" s="19" t="s">
        <v>6</v>
      </c>
      <c r="B14" s="20" t="s">
        <v>7</v>
      </c>
      <c r="C14" s="216">
        <v>1400</v>
      </c>
      <c r="D14" s="114"/>
      <c r="E14" s="114"/>
      <c r="F14" s="297"/>
      <c r="G14" s="17"/>
      <c r="H14" s="114"/>
    </row>
    <row r="15" spans="1:8" s="357" customFormat="1" ht="18">
      <c r="A15" s="22" t="s">
        <v>215</v>
      </c>
      <c r="B15" s="23" t="s">
        <v>111</v>
      </c>
      <c r="C15" s="218">
        <v>43</v>
      </c>
      <c r="D15" s="297"/>
      <c r="E15" s="297"/>
      <c r="F15" s="297"/>
      <c r="G15" s="17"/>
      <c r="H15" s="114"/>
    </row>
    <row r="16" spans="1:8" s="357" customFormat="1" ht="18">
      <c r="A16" s="22" t="s">
        <v>820</v>
      </c>
      <c r="B16" s="23" t="s">
        <v>217</v>
      </c>
      <c r="C16" s="218">
        <v>900</v>
      </c>
      <c r="D16" s="297"/>
      <c r="E16" s="297"/>
      <c r="F16" s="297"/>
      <c r="G16" s="17"/>
      <c r="H16" s="114"/>
    </row>
    <row r="17" spans="1:8" s="357" customFormat="1" ht="18">
      <c r="A17" s="22" t="s">
        <v>218</v>
      </c>
      <c r="B17" s="23" t="s">
        <v>20</v>
      </c>
      <c r="C17" s="360">
        <v>42</v>
      </c>
      <c r="D17" s="297"/>
      <c r="E17" s="297"/>
      <c r="F17" s="297"/>
      <c r="G17" s="17"/>
      <c r="H17" s="114"/>
    </row>
    <row r="18" spans="1:8" s="357" customFormat="1" ht="18">
      <c r="A18" s="22" t="s">
        <v>24</v>
      </c>
      <c r="B18" s="23" t="s">
        <v>25</v>
      </c>
      <c r="C18" s="218">
        <v>15</v>
      </c>
      <c r="D18" s="297"/>
      <c r="E18" s="297"/>
      <c r="F18" s="297"/>
      <c r="G18" s="17"/>
      <c r="H18" s="114"/>
    </row>
    <row r="19" spans="1:8" s="357" customFormat="1" ht="18">
      <c r="A19" s="22" t="s">
        <v>228</v>
      </c>
      <c r="B19" s="729" t="s">
        <v>229</v>
      </c>
      <c r="C19" s="730"/>
      <c r="D19" s="297"/>
      <c r="E19" s="297"/>
      <c r="F19" s="297"/>
      <c r="G19" s="17"/>
      <c r="H19" s="114"/>
    </row>
    <row r="20" spans="1:8" s="357" customFormat="1" ht="18">
      <c r="A20" s="632" t="s">
        <v>219</v>
      </c>
      <c r="B20" s="219" t="s">
        <v>22</v>
      </c>
      <c r="C20" s="633">
        <v>415</v>
      </c>
      <c r="D20" s="114"/>
      <c r="E20" s="114"/>
      <c r="F20" s="297"/>
      <c r="G20" s="17"/>
      <c r="H20" s="114"/>
    </row>
    <row r="21" spans="1:8" s="357" customFormat="1" ht="18.5" thickBot="1">
      <c r="A21" s="631" t="s">
        <v>951</v>
      </c>
      <c r="B21" s="701" t="s">
        <v>953</v>
      </c>
      <c r="C21" s="702"/>
      <c r="D21" s="297"/>
      <c r="E21" s="114"/>
      <c r="F21" s="297"/>
      <c r="G21" s="17"/>
      <c r="H21" s="114"/>
    </row>
    <row r="22" spans="1:8" s="357" customFormat="1" ht="18">
      <c r="A22" s="297"/>
      <c r="B22" s="297"/>
      <c r="C22" s="297"/>
      <c r="D22" s="297"/>
      <c r="E22" s="114"/>
      <c r="F22" s="297"/>
      <c r="G22" s="17"/>
      <c r="H22" s="114"/>
    </row>
    <row r="23" spans="1:8" s="357" customFormat="1" ht="18.5" thickBot="1">
      <c r="A23" s="297"/>
      <c r="B23" s="297"/>
      <c r="C23" s="297"/>
      <c r="D23" s="297"/>
      <c r="E23" s="114"/>
      <c r="F23" s="297"/>
      <c r="G23" s="17"/>
      <c r="H23" s="114"/>
    </row>
    <row r="24" spans="1:8" s="357" customFormat="1" ht="14.5" customHeight="1">
      <c r="A24" s="682" t="s">
        <v>34</v>
      </c>
      <c r="B24" s="684" t="s">
        <v>35</v>
      </c>
      <c r="C24" s="688" t="s">
        <v>36</v>
      </c>
      <c r="D24" s="686" t="s">
        <v>107</v>
      </c>
      <c r="E24" s="688" t="s">
        <v>37</v>
      </c>
      <c r="F24" s="690" t="s">
        <v>38</v>
      </c>
      <c r="G24" s="674" t="s">
        <v>72</v>
      </c>
      <c r="H24" s="674" t="s">
        <v>73</v>
      </c>
    </row>
    <row r="25" spans="1:8" s="357" customFormat="1" ht="25.25" customHeight="1">
      <c r="A25" s="683"/>
      <c r="B25" s="685"/>
      <c r="C25" s="689"/>
      <c r="D25" s="687"/>
      <c r="E25" s="689"/>
      <c r="F25" s="691"/>
      <c r="G25" s="675"/>
      <c r="H25" s="675"/>
    </row>
    <row r="26" spans="1:8" s="357" customFormat="1" ht="18">
      <c r="A26" s="63" t="s">
        <v>234</v>
      </c>
      <c r="B26" s="39" t="s">
        <v>40</v>
      </c>
      <c r="C26" s="34">
        <v>8004630</v>
      </c>
      <c r="D26" s="35">
        <v>273246.8</v>
      </c>
      <c r="E26" s="320">
        <v>1</v>
      </c>
      <c r="F26" s="65"/>
      <c r="G26" s="37">
        <f>ROUND((D26*(1-F26))*E26,2)</f>
        <v>273246.8</v>
      </c>
      <c r="H26" s="38">
        <f>ROUND(G26*1.2,2)</f>
        <v>327896.15999999997</v>
      </c>
    </row>
    <row r="27" spans="1:8" s="357" customFormat="1" ht="18">
      <c r="A27" s="528" t="s">
        <v>231</v>
      </c>
      <c r="B27" s="512"/>
      <c r="C27" s="518"/>
      <c r="D27" s="649"/>
      <c r="E27" s="522"/>
      <c r="F27" s="520"/>
      <c r="G27" s="516"/>
      <c r="H27" s="517"/>
    </row>
    <row r="28" spans="1:8" s="357" customFormat="1" ht="18">
      <c r="A28" s="68" t="s">
        <v>235</v>
      </c>
      <c r="B28" s="39" t="s">
        <v>232</v>
      </c>
      <c r="C28" s="69">
        <v>5960078</v>
      </c>
      <c r="D28" s="650">
        <v>3159.86</v>
      </c>
      <c r="E28" s="69"/>
      <c r="F28" s="305"/>
      <c r="G28" s="37">
        <f t="shared" ref="G28:G31" si="0">ROUND((D28*(1-F28))*E28,2)</f>
        <v>0</v>
      </c>
      <c r="H28" s="38">
        <f t="shared" ref="H28:H31" si="1">ROUND(G28*1.2,2)</f>
        <v>0</v>
      </c>
    </row>
    <row r="29" spans="1:8" s="357" customFormat="1" ht="18">
      <c r="A29" s="68" t="s">
        <v>236</v>
      </c>
      <c r="B29" s="39" t="s">
        <v>232</v>
      </c>
      <c r="C29" s="69">
        <v>7523879</v>
      </c>
      <c r="D29" s="650">
        <v>3159.86</v>
      </c>
      <c r="E29" s="69"/>
      <c r="F29" s="305"/>
      <c r="G29" s="37">
        <f t="shared" si="0"/>
        <v>0</v>
      </c>
      <c r="H29" s="38">
        <f t="shared" si="1"/>
        <v>0</v>
      </c>
    </row>
    <row r="30" spans="1:8" s="357" customFormat="1" ht="18">
      <c r="A30" s="70" t="s">
        <v>237</v>
      </c>
      <c r="B30" s="39" t="s">
        <v>232</v>
      </c>
      <c r="C30" s="69">
        <v>5959771</v>
      </c>
      <c r="D30" s="650">
        <v>3159.86</v>
      </c>
      <c r="E30" s="69"/>
      <c r="F30" s="305"/>
      <c r="G30" s="37">
        <f t="shared" si="0"/>
        <v>0</v>
      </c>
      <c r="H30" s="38">
        <f t="shared" si="1"/>
        <v>0</v>
      </c>
    </row>
    <row r="31" spans="1:8" s="357" customFormat="1" ht="18">
      <c r="A31" s="70" t="s">
        <v>238</v>
      </c>
      <c r="B31" s="39" t="s">
        <v>232</v>
      </c>
      <c r="C31" s="69">
        <v>7523092</v>
      </c>
      <c r="D31" s="650">
        <v>3271.16</v>
      </c>
      <c r="E31" s="69"/>
      <c r="F31" s="305"/>
      <c r="G31" s="37">
        <f t="shared" si="0"/>
        <v>0</v>
      </c>
      <c r="H31" s="38">
        <f t="shared" si="1"/>
        <v>0</v>
      </c>
    </row>
    <row r="32" spans="1:8" s="357" customFormat="1" ht="18.5" thickBot="1">
      <c r="A32" s="48" t="s">
        <v>49</v>
      </c>
      <c r="B32" s="361"/>
      <c r="C32" s="311"/>
      <c r="D32" s="328"/>
      <c r="E32" s="329"/>
      <c r="F32" s="313"/>
      <c r="G32" s="314">
        <f>SUM(G8:G31)</f>
        <v>273246.8</v>
      </c>
      <c r="H32" s="315">
        <f>SUM(H26:H31)</f>
        <v>327896.15999999997</v>
      </c>
    </row>
    <row r="33" spans="1:8" s="357" customFormat="1" ht="18">
      <c r="A33" s="326"/>
      <c r="B33" s="114"/>
      <c r="C33" s="114"/>
      <c r="D33" s="114"/>
      <c r="E33" s="114"/>
      <c r="F33" s="297"/>
      <c r="G33" s="17"/>
      <c r="H33" s="114"/>
    </row>
    <row r="34" spans="1:8" ht="18">
      <c r="A34" s="114"/>
      <c r="B34" s="114"/>
      <c r="C34" s="114"/>
      <c r="D34" s="114"/>
      <c r="E34" s="114"/>
      <c r="F34" s="297"/>
      <c r="G34" s="17"/>
      <c r="H34" s="114"/>
    </row>
  </sheetData>
  <mergeCells count="12">
    <mergeCell ref="H24:H25"/>
    <mergeCell ref="A8:H8"/>
    <mergeCell ref="A9:H9"/>
    <mergeCell ref="B19:C19"/>
    <mergeCell ref="A24:A25"/>
    <mergeCell ref="B24:B25"/>
    <mergeCell ref="C24:C25"/>
    <mergeCell ref="D24:D25"/>
    <mergeCell ref="E24:E25"/>
    <mergeCell ref="F24:F25"/>
    <mergeCell ref="G24:G25"/>
    <mergeCell ref="B21:C21"/>
  </mergeCells>
  <conditionalFormatting sqref="E26:F27">
    <cfRule type="cellIs" dxfId="193" priority="3" stopIfTrue="1" operator="lessThanOrEqual">
      <formula>0</formula>
    </cfRule>
  </conditionalFormatting>
  <conditionalFormatting sqref="E28:F31">
    <cfRule type="cellIs" dxfId="192" priority="2" stopIfTrue="1" operator="lessThanOrEqual">
      <formula>0</formula>
    </cfRule>
  </conditionalFormatting>
  <conditionalFormatting sqref="G26:H31">
    <cfRule type="cellIs" dxfId="191" priority="1" stopIfTrue="1" operator="lessThanOrEqual">
      <formula>0</formula>
    </cfRule>
  </conditionalFormatting>
  <hyperlinks>
    <hyperlink ref="A6" r:id="rId1"/>
  </hyperlinks>
  <pageMargins left="0.7" right="0.7" top="0.75" bottom="0.75" header="0.3" footer="0.3"/>
  <pageSetup paperSize="9" scale="43" orientation="portrait" r:id="rId2"/>
  <drawing r:id="rId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>
    <pageSetUpPr fitToPage="1"/>
  </sheetPr>
  <dimension ref="A1:H33"/>
  <sheetViews>
    <sheetView showGridLines="0" view="pageBreakPreview" zoomScale="70" zoomScaleNormal="50" zoomScaleSheetLayoutView="70" workbookViewId="0">
      <selection activeCell="D28" sqref="D28:D31"/>
    </sheetView>
  </sheetViews>
  <sheetFormatPr defaultColWidth="8.81640625" defaultRowHeight="14"/>
  <cols>
    <col min="1" max="1" width="57.81640625" style="2" customWidth="1"/>
    <col min="2" max="2" width="16.453125" style="2" customWidth="1"/>
    <col min="3" max="3" width="21.36328125" style="2" customWidth="1"/>
    <col min="4" max="4" width="22.1796875" style="2" bestFit="1" customWidth="1"/>
    <col min="5" max="6" width="10.453125" style="2" bestFit="1" customWidth="1"/>
    <col min="7" max="8" width="29.1796875" style="2" bestFit="1" customWidth="1"/>
    <col min="9" max="16384" width="8.81640625" style="2"/>
  </cols>
  <sheetData>
    <row r="1" spans="1:8" ht="18">
      <c r="A1" s="4" t="s">
        <v>0</v>
      </c>
      <c r="B1" s="114"/>
      <c r="C1" s="114"/>
      <c r="D1" s="114"/>
      <c r="E1" s="114"/>
      <c r="F1" s="297"/>
      <c r="G1" s="17"/>
      <c r="H1" s="114"/>
    </row>
    <row r="2" spans="1:8" ht="18">
      <c r="A2" s="4" t="s">
        <v>1</v>
      </c>
      <c r="B2" s="114"/>
      <c r="C2" s="114"/>
      <c r="D2" s="114"/>
      <c r="E2" s="114"/>
      <c r="F2" s="297"/>
      <c r="G2" s="17"/>
      <c r="H2" s="114"/>
    </row>
    <row r="3" spans="1:8" ht="18">
      <c r="A3" s="4" t="s">
        <v>2</v>
      </c>
      <c r="B3" s="114"/>
      <c r="C3" s="114"/>
      <c r="D3" s="114"/>
      <c r="E3" s="114"/>
      <c r="F3" s="297"/>
      <c r="G3" s="17"/>
      <c r="H3" s="114"/>
    </row>
    <row r="4" spans="1:8" ht="18">
      <c r="A4" s="4" t="s">
        <v>3</v>
      </c>
      <c r="B4" s="114"/>
      <c r="C4" s="114"/>
      <c r="D4" s="114"/>
      <c r="E4" s="114"/>
      <c r="F4" s="297"/>
      <c r="G4" s="17"/>
      <c r="H4" s="114"/>
    </row>
    <row r="5" spans="1:8" ht="18">
      <c r="A5" s="4" t="s">
        <v>4</v>
      </c>
      <c r="B5" s="114"/>
      <c r="C5" s="114"/>
      <c r="D5" s="114"/>
      <c r="E5" s="114"/>
      <c r="F5" s="297"/>
      <c r="G5" s="17"/>
      <c r="H5" s="114"/>
    </row>
    <row r="6" spans="1:8" ht="18">
      <c r="A6" s="358" t="s">
        <v>591</v>
      </c>
      <c r="B6" s="114"/>
      <c r="C6" s="114"/>
      <c r="D6" s="114"/>
      <c r="E6" s="114"/>
      <c r="F6" s="297"/>
      <c r="G6" s="17"/>
      <c r="H6" s="114"/>
    </row>
    <row r="7" spans="1:8">
      <c r="A7" s="8"/>
      <c r="B7" s="8"/>
      <c r="C7" s="8"/>
      <c r="D7" s="8"/>
      <c r="E7" s="8"/>
      <c r="F7" s="298"/>
      <c r="G7" s="117"/>
      <c r="H7" s="8"/>
    </row>
    <row r="8" spans="1:8" ht="25">
      <c r="A8" s="676" t="s">
        <v>226</v>
      </c>
      <c r="B8" s="677"/>
      <c r="C8" s="677"/>
      <c r="D8" s="677"/>
      <c r="E8" s="677"/>
      <c r="F8" s="677"/>
      <c r="G8" s="677"/>
      <c r="H8" s="678"/>
    </row>
    <row r="9" spans="1:8" ht="25">
      <c r="A9" s="679" t="s">
        <v>227</v>
      </c>
      <c r="B9" s="680"/>
      <c r="C9" s="680"/>
      <c r="D9" s="680"/>
      <c r="E9" s="680"/>
      <c r="F9" s="680"/>
      <c r="G9" s="680"/>
      <c r="H9" s="681"/>
    </row>
    <row r="10" spans="1:8" ht="23">
      <c r="A10" s="12"/>
      <c r="B10" s="121"/>
      <c r="C10" s="121"/>
      <c r="D10" s="118"/>
      <c r="E10" s="118"/>
      <c r="F10" s="299"/>
      <c r="G10" s="124"/>
      <c r="H10" s="118"/>
    </row>
    <row r="11" spans="1:8" ht="20">
      <c r="A11" s="17"/>
      <c r="B11" s="121"/>
      <c r="C11" s="121"/>
      <c r="D11" s="118"/>
      <c r="E11" s="118"/>
      <c r="F11" s="299"/>
      <c r="G11" s="124"/>
      <c r="H11" s="118"/>
    </row>
    <row r="12" spans="1:8" ht="20">
      <c r="A12" s="18"/>
      <c r="B12" s="121"/>
      <c r="C12" s="121"/>
      <c r="D12" s="118"/>
      <c r="E12" s="118"/>
      <c r="F12" s="299"/>
      <c r="G12" s="124"/>
      <c r="H12" s="118"/>
    </row>
    <row r="13" spans="1:8" ht="18.5" thickBot="1">
      <c r="A13" s="26"/>
      <c r="B13" s="26"/>
      <c r="C13" s="26"/>
      <c r="D13" s="114"/>
      <c r="E13" s="114"/>
      <c r="F13" s="297"/>
      <c r="G13" s="17"/>
      <c r="H13" s="114"/>
    </row>
    <row r="14" spans="1:8" ht="18">
      <c r="A14" s="19" t="s">
        <v>6</v>
      </c>
      <c r="B14" s="20" t="s">
        <v>7</v>
      </c>
      <c r="C14" s="216">
        <v>1300</v>
      </c>
      <c r="D14" s="114"/>
      <c r="E14" s="114"/>
      <c r="F14" s="297"/>
      <c r="G14" s="17"/>
      <c r="H14" s="114"/>
    </row>
    <row r="15" spans="1:8" ht="18">
      <c r="A15" s="22" t="s">
        <v>215</v>
      </c>
      <c r="B15" s="23" t="s">
        <v>111</v>
      </c>
      <c r="C15" s="218">
        <v>50</v>
      </c>
      <c r="D15" s="114"/>
      <c r="E15" s="114"/>
      <c r="F15" s="297"/>
      <c r="G15" s="17"/>
      <c r="H15" s="114"/>
    </row>
    <row r="16" spans="1:8" ht="18">
      <c r="A16" s="22" t="s">
        <v>820</v>
      </c>
      <c r="B16" s="23" t="s">
        <v>217</v>
      </c>
      <c r="C16" s="218">
        <v>1200</v>
      </c>
      <c r="D16" s="114"/>
      <c r="E16" s="114"/>
      <c r="F16" s="297"/>
      <c r="G16" s="17"/>
      <c r="H16" s="114"/>
    </row>
    <row r="17" spans="1:8" ht="18">
      <c r="A17" s="22" t="s">
        <v>218</v>
      </c>
      <c r="B17" s="23" t="s">
        <v>20</v>
      </c>
      <c r="C17" s="218">
        <v>42</v>
      </c>
      <c r="D17" s="114"/>
      <c r="E17" s="114"/>
      <c r="F17" s="297"/>
      <c r="G17" s="17"/>
      <c r="H17" s="114"/>
    </row>
    <row r="18" spans="1:8" ht="18">
      <c r="A18" s="22" t="s">
        <v>24</v>
      </c>
      <c r="B18" s="23" t="s">
        <v>25</v>
      </c>
      <c r="C18" s="218">
        <v>25</v>
      </c>
      <c r="D18" s="114"/>
      <c r="E18" s="114"/>
      <c r="F18" s="297"/>
      <c r="G18" s="17"/>
      <c r="H18" s="114"/>
    </row>
    <row r="19" spans="1:8" ht="18">
      <c r="A19" s="22" t="s">
        <v>228</v>
      </c>
      <c r="B19" s="729" t="s">
        <v>229</v>
      </c>
      <c r="C19" s="730"/>
      <c r="D19" s="114"/>
      <c r="E19" s="114"/>
      <c r="F19" s="297"/>
      <c r="G19" s="17"/>
      <c r="H19" s="114"/>
    </row>
    <row r="20" spans="1:8" ht="18">
      <c r="A20" s="632" t="s">
        <v>219</v>
      </c>
      <c r="B20" s="219" t="s">
        <v>22</v>
      </c>
      <c r="C20" s="633">
        <v>430</v>
      </c>
      <c r="D20" s="114"/>
      <c r="E20" s="114"/>
      <c r="F20" s="297"/>
      <c r="G20" s="17"/>
      <c r="H20" s="114"/>
    </row>
    <row r="21" spans="1:8" ht="18.5" thickBot="1">
      <c r="A21" s="631" t="s">
        <v>951</v>
      </c>
      <c r="B21" s="701" t="s">
        <v>953</v>
      </c>
      <c r="C21" s="702"/>
      <c r="D21" s="114"/>
      <c r="E21" s="114"/>
      <c r="F21" s="297"/>
      <c r="G21" s="17"/>
      <c r="H21" s="114"/>
    </row>
    <row r="22" spans="1:8" ht="18">
      <c r="A22" s="197"/>
      <c r="B22" s="27"/>
      <c r="C22" s="149"/>
      <c r="D22" s="114"/>
      <c r="E22" s="114"/>
      <c r="F22" s="297"/>
      <c r="G22" s="17"/>
      <c r="H22" s="114"/>
    </row>
    <row r="23" spans="1:8" ht="18">
      <c r="A23" s="197"/>
      <c r="B23" s="27"/>
      <c r="C23" s="149"/>
      <c r="D23" s="114"/>
      <c r="E23" s="114"/>
      <c r="F23" s="297"/>
      <c r="G23" s="17"/>
      <c r="H23" s="114"/>
    </row>
    <row r="24" spans="1:8" ht="18">
      <c r="A24" s="197"/>
      <c r="B24" s="27"/>
      <c r="C24" s="149"/>
      <c r="D24" s="114"/>
      <c r="E24" s="114"/>
      <c r="F24" s="297"/>
      <c r="G24" s="17"/>
      <c r="H24" s="114"/>
    </row>
    <row r="25" spans="1:8" ht="18.5" thickBot="1">
      <c r="A25" s="223"/>
      <c r="B25" s="224"/>
      <c r="C25" s="224"/>
      <c r="D25" s="114"/>
      <c r="E25" s="114"/>
      <c r="F25" s="297"/>
      <c r="G25" s="17"/>
      <c r="H25" s="114"/>
    </row>
    <row r="26" spans="1:8" ht="22.75" customHeight="1">
      <c r="A26" s="682" t="s">
        <v>34</v>
      </c>
      <c r="B26" s="684" t="s">
        <v>35</v>
      </c>
      <c r="C26" s="688" t="s">
        <v>36</v>
      </c>
      <c r="D26" s="686" t="s">
        <v>107</v>
      </c>
      <c r="E26" s="688" t="s">
        <v>37</v>
      </c>
      <c r="F26" s="690" t="s">
        <v>38</v>
      </c>
      <c r="G26" s="674" t="s">
        <v>72</v>
      </c>
      <c r="H26" s="674" t="s">
        <v>73</v>
      </c>
    </row>
    <row r="27" spans="1:8" ht="13.75" customHeight="1">
      <c r="A27" s="683"/>
      <c r="B27" s="685"/>
      <c r="C27" s="689"/>
      <c r="D27" s="687"/>
      <c r="E27" s="689"/>
      <c r="F27" s="691"/>
      <c r="G27" s="675"/>
      <c r="H27" s="675"/>
    </row>
    <row r="28" spans="1:8" ht="18">
      <c r="A28" s="63" t="s">
        <v>230</v>
      </c>
      <c r="B28" s="39" t="s">
        <v>40</v>
      </c>
      <c r="C28" s="34">
        <v>8004660</v>
      </c>
      <c r="D28" s="35">
        <v>246650.34</v>
      </c>
      <c r="E28" s="320">
        <v>1</v>
      </c>
      <c r="F28" s="65"/>
      <c r="G28" s="37">
        <f>ROUND((D28*(1-F28))*E28,2)</f>
        <v>246650.34</v>
      </c>
      <c r="H28" s="38">
        <f>ROUND(G28*1.2,2)</f>
        <v>295980.40999999997</v>
      </c>
    </row>
    <row r="29" spans="1:8" ht="18">
      <c r="A29" s="528" t="s">
        <v>231</v>
      </c>
      <c r="B29" s="512"/>
      <c r="C29" s="529"/>
      <c r="D29" s="649"/>
      <c r="E29" s="530"/>
      <c r="F29" s="533"/>
      <c r="G29" s="516"/>
      <c r="H29" s="517"/>
    </row>
    <row r="30" spans="1:8" ht="18">
      <c r="A30" s="68" t="s">
        <v>225</v>
      </c>
      <c r="B30" s="39" t="s">
        <v>232</v>
      </c>
      <c r="C30" s="69">
        <v>5960107</v>
      </c>
      <c r="D30" s="650">
        <v>3572.2</v>
      </c>
      <c r="E30" s="69"/>
      <c r="F30" s="305"/>
      <c r="G30" s="37">
        <f t="shared" ref="G30:G31" si="0">ROUND((D30*(1-F30))*E30,2)</f>
        <v>0</v>
      </c>
      <c r="H30" s="38">
        <f t="shared" ref="H30:H31" si="1">ROUND(G30*1.2,2)</f>
        <v>0</v>
      </c>
    </row>
    <row r="31" spans="1:8" ht="18">
      <c r="A31" s="68" t="s">
        <v>223</v>
      </c>
      <c r="B31" s="39" t="s">
        <v>232</v>
      </c>
      <c r="C31" s="69">
        <v>7523093</v>
      </c>
      <c r="D31" s="650">
        <v>4105.38</v>
      </c>
      <c r="E31" s="69"/>
      <c r="F31" s="305"/>
      <c r="G31" s="37">
        <f t="shared" si="0"/>
        <v>0</v>
      </c>
      <c r="H31" s="38">
        <f t="shared" si="1"/>
        <v>0</v>
      </c>
    </row>
    <row r="32" spans="1:8" ht="18.5" thickBot="1">
      <c r="A32" s="48" t="s">
        <v>49</v>
      </c>
      <c r="B32" s="49"/>
      <c r="C32" s="165"/>
      <c r="D32" s="323"/>
      <c r="E32" s="324"/>
      <c r="F32" s="72"/>
      <c r="G32" s="54">
        <f>SUM(G9:G31)</f>
        <v>246650.34</v>
      </c>
      <c r="H32" s="55">
        <f>SUM(H28:H31)</f>
        <v>295980.40999999997</v>
      </c>
    </row>
    <row r="33" spans="1:8" ht="18">
      <c r="A33" s="326"/>
      <c r="B33" s="17"/>
      <c r="C33" s="17"/>
      <c r="D33" s="17"/>
      <c r="E33" s="17"/>
      <c r="F33" s="327"/>
      <c r="G33" s="17"/>
      <c r="H33" s="17"/>
    </row>
  </sheetData>
  <mergeCells count="12">
    <mergeCell ref="H26:H27"/>
    <mergeCell ref="A8:H8"/>
    <mergeCell ref="A9:H9"/>
    <mergeCell ref="B19:C19"/>
    <mergeCell ref="A26:A27"/>
    <mergeCell ref="B26:B27"/>
    <mergeCell ref="C26:C27"/>
    <mergeCell ref="D26:D27"/>
    <mergeCell ref="E26:E27"/>
    <mergeCell ref="F26:F27"/>
    <mergeCell ref="G26:G27"/>
    <mergeCell ref="B21:C21"/>
  </mergeCells>
  <conditionalFormatting sqref="E28:F28">
    <cfRule type="cellIs" dxfId="190" priority="4" stopIfTrue="1" operator="lessThanOrEqual">
      <formula>0</formula>
    </cfRule>
  </conditionalFormatting>
  <conditionalFormatting sqref="E30:F31">
    <cfRule type="cellIs" dxfId="189" priority="2" stopIfTrue="1" operator="lessThanOrEqual">
      <formula>0</formula>
    </cfRule>
  </conditionalFormatting>
  <conditionalFormatting sqref="E29:F29">
    <cfRule type="cellIs" dxfId="188" priority="3" stopIfTrue="1" operator="lessThanOrEqual">
      <formula>0</formula>
    </cfRule>
  </conditionalFormatting>
  <conditionalFormatting sqref="G28:H31">
    <cfRule type="cellIs" dxfId="187" priority="1" stopIfTrue="1" operator="lessThanOrEqual">
      <formula>0</formula>
    </cfRule>
  </conditionalFormatting>
  <hyperlinks>
    <hyperlink ref="A6" r:id="rId1"/>
  </hyperlinks>
  <pageMargins left="0.7" right="0.7" top="0.75" bottom="0.75" header="0.3" footer="0.3"/>
  <pageSetup paperSize="9" scale="44" orientation="portrait" r:id="rId2"/>
  <drawing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>
    <pageSetUpPr fitToPage="1"/>
  </sheetPr>
  <dimension ref="A1:H31"/>
  <sheetViews>
    <sheetView showGridLines="0" view="pageBreakPreview" zoomScale="80" zoomScaleNormal="60" zoomScaleSheetLayoutView="80" workbookViewId="0">
      <selection activeCell="D25" sqref="D25:D29"/>
    </sheetView>
  </sheetViews>
  <sheetFormatPr defaultColWidth="8.81640625" defaultRowHeight="14"/>
  <cols>
    <col min="1" max="1" width="64.453125" style="2" bestFit="1" customWidth="1"/>
    <col min="2" max="2" width="17.453125" style="2" bestFit="1" customWidth="1"/>
    <col min="3" max="3" width="11.6328125" style="2" bestFit="1" customWidth="1"/>
    <col min="4" max="4" width="22.1796875" style="2" bestFit="1" customWidth="1"/>
    <col min="5" max="6" width="10.453125" style="2" bestFit="1" customWidth="1"/>
    <col min="7" max="8" width="29.1796875" style="2" bestFit="1" customWidth="1"/>
    <col min="9" max="16384" width="8.81640625" style="2"/>
  </cols>
  <sheetData>
    <row r="1" spans="1:8" ht="18">
      <c r="A1" s="4" t="s">
        <v>0</v>
      </c>
      <c r="B1" s="114"/>
      <c r="C1" s="114"/>
      <c r="D1" s="114"/>
      <c r="E1" s="114"/>
      <c r="F1" s="317"/>
      <c r="G1" s="17"/>
      <c r="H1" s="114"/>
    </row>
    <row r="2" spans="1:8" ht="18">
      <c r="A2" s="4" t="s">
        <v>1</v>
      </c>
      <c r="B2" s="114"/>
      <c r="C2" s="114"/>
      <c r="D2" s="114"/>
      <c r="E2" s="114"/>
      <c r="F2" s="317"/>
      <c r="G2" s="17"/>
      <c r="H2" s="114"/>
    </row>
    <row r="3" spans="1:8" ht="18">
      <c r="A3" s="4" t="s">
        <v>2</v>
      </c>
      <c r="B3" s="114"/>
      <c r="C3" s="114"/>
      <c r="D3" s="114"/>
      <c r="E3" s="114"/>
      <c r="F3" s="317"/>
      <c r="G3" s="17"/>
      <c r="H3" s="114"/>
    </row>
    <row r="4" spans="1:8" ht="18">
      <c r="A4" s="4" t="s">
        <v>3</v>
      </c>
      <c r="B4" s="114"/>
      <c r="C4" s="114"/>
      <c r="D4" s="114"/>
      <c r="E4" s="114"/>
      <c r="F4" s="317"/>
      <c r="G4" s="17"/>
      <c r="H4" s="114"/>
    </row>
    <row r="5" spans="1:8" ht="18">
      <c r="A5" s="4" t="s">
        <v>4</v>
      </c>
      <c r="B5" s="114"/>
      <c r="C5" s="114"/>
      <c r="D5" s="114"/>
      <c r="E5" s="114"/>
      <c r="F5" s="317"/>
      <c r="G5" s="17"/>
      <c r="H5" s="114"/>
    </row>
    <row r="6" spans="1:8" ht="18">
      <c r="A6" s="358" t="s">
        <v>591</v>
      </c>
      <c r="B6" s="114"/>
      <c r="C6" s="114"/>
      <c r="D6" s="114"/>
      <c r="E6" s="114"/>
      <c r="F6" s="317"/>
      <c r="G6" s="17"/>
      <c r="H6" s="114"/>
    </row>
    <row r="7" spans="1:8">
      <c r="A7" s="8"/>
      <c r="B7" s="8"/>
      <c r="C7" s="8"/>
      <c r="D7" s="8"/>
      <c r="E7" s="8"/>
      <c r="F7" s="318"/>
      <c r="G7" s="117"/>
      <c r="H7" s="8"/>
    </row>
    <row r="8" spans="1:8" ht="25">
      <c r="A8" s="676" t="s">
        <v>213</v>
      </c>
      <c r="B8" s="677"/>
      <c r="C8" s="677"/>
      <c r="D8" s="677"/>
      <c r="E8" s="677"/>
      <c r="F8" s="677"/>
      <c r="G8" s="677"/>
      <c r="H8" s="678"/>
    </row>
    <row r="9" spans="1:8" ht="25">
      <c r="A9" s="679" t="s">
        <v>214</v>
      </c>
      <c r="B9" s="680"/>
      <c r="C9" s="680"/>
      <c r="D9" s="680"/>
      <c r="E9" s="680"/>
      <c r="F9" s="680"/>
      <c r="G9" s="680"/>
      <c r="H9" s="681"/>
    </row>
    <row r="10" spans="1:8" ht="20">
      <c r="A10" s="17"/>
      <c r="B10" s="121"/>
      <c r="C10" s="121"/>
      <c r="D10" s="118"/>
      <c r="E10" s="118"/>
      <c r="F10" s="319"/>
      <c r="G10" s="124"/>
      <c r="H10" s="118"/>
    </row>
    <row r="11" spans="1:8" ht="20">
      <c r="A11" s="18"/>
      <c r="B11" s="121"/>
      <c r="C11" s="121"/>
      <c r="D11" s="118"/>
      <c r="E11" s="118"/>
      <c r="F11" s="319"/>
      <c r="G11" s="124"/>
      <c r="H11" s="118"/>
    </row>
    <row r="12" spans="1:8" ht="18.5" thickBot="1">
      <c r="A12" s="26"/>
      <c r="B12" s="26"/>
      <c r="C12" s="26"/>
      <c r="D12" s="114"/>
      <c r="E12" s="114"/>
      <c r="F12" s="317"/>
      <c r="G12" s="17"/>
      <c r="H12" s="114"/>
    </row>
    <row r="13" spans="1:8" ht="18">
      <c r="A13" s="19" t="s">
        <v>6</v>
      </c>
      <c r="B13" s="20" t="s">
        <v>7</v>
      </c>
      <c r="C13" s="216">
        <v>1500</v>
      </c>
      <c r="D13" s="114"/>
      <c r="E13" s="114"/>
      <c r="F13" s="317"/>
      <c r="G13" s="17"/>
      <c r="H13" s="114"/>
    </row>
    <row r="14" spans="1:8" ht="18">
      <c r="A14" s="22" t="s">
        <v>215</v>
      </c>
      <c r="B14" s="23" t="s">
        <v>111</v>
      </c>
      <c r="C14" s="218">
        <v>50</v>
      </c>
      <c r="D14" s="114"/>
      <c r="E14" s="114"/>
      <c r="F14" s="317"/>
      <c r="G14" s="17"/>
      <c r="H14" s="114"/>
    </row>
    <row r="15" spans="1:8" ht="18">
      <c r="A15" s="22" t="s">
        <v>820</v>
      </c>
      <c r="B15" s="23" t="s">
        <v>217</v>
      </c>
      <c r="C15" s="218">
        <v>2000</v>
      </c>
      <c r="D15" s="114"/>
      <c r="E15" s="114"/>
      <c r="F15" s="317"/>
      <c r="G15" s="17"/>
      <c r="H15" s="114"/>
    </row>
    <row r="16" spans="1:8" ht="18">
      <c r="A16" s="22" t="s">
        <v>218</v>
      </c>
      <c r="B16" s="23" t="s">
        <v>20</v>
      </c>
      <c r="C16" s="218">
        <v>50</v>
      </c>
      <c r="D16" s="114"/>
      <c r="E16" s="114"/>
      <c r="F16" s="317"/>
      <c r="G16" s="17"/>
      <c r="H16" s="114"/>
    </row>
    <row r="17" spans="1:8" ht="18">
      <c r="A17" s="22" t="s">
        <v>24</v>
      </c>
      <c r="B17" s="23" t="s">
        <v>25</v>
      </c>
      <c r="C17" s="218">
        <v>25</v>
      </c>
      <c r="D17" s="114"/>
      <c r="E17" s="114"/>
      <c r="F17" s="317"/>
      <c r="G17" s="17"/>
      <c r="H17" s="114"/>
    </row>
    <row r="18" spans="1:8" ht="18">
      <c r="A18" s="491" t="s">
        <v>228</v>
      </c>
      <c r="B18" s="729" t="s">
        <v>229</v>
      </c>
      <c r="C18" s="762"/>
      <c r="D18" s="114"/>
      <c r="E18" s="114"/>
      <c r="F18" s="317"/>
      <c r="G18" s="17"/>
      <c r="H18" s="114"/>
    </row>
    <row r="19" spans="1:8" ht="18">
      <c r="A19" s="632" t="s">
        <v>219</v>
      </c>
      <c r="B19" s="219" t="s">
        <v>22</v>
      </c>
      <c r="C19" s="633">
        <v>230</v>
      </c>
      <c r="D19" s="114"/>
      <c r="E19" s="114"/>
      <c r="F19" s="317"/>
      <c r="G19" s="17"/>
      <c r="H19" s="114"/>
    </row>
    <row r="20" spans="1:8" ht="18.5" thickBot="1">
      <c r="A20" s="631" t="s">
        <v>951</v>
      </c>
      <c r="B20" s="701" t="s">
        <v>953</v>
      </c>
      <c r="C20" s="702"/>
      <c r="D20" s="114"/>
      <c r="E20" s="114"/>
      <c r="F20" s="317"/>
      <c r="G20" s="17"/>
      <c r="H20" s="114"/>
    </row>
    <row r="21" spans="1:8" ht="18">
      <c r="A21" s="307"/>
      <c r="B21" s="114"/>
      <c r="C21" s="114"/>
      <c r="D21" s="114"/>
      <c r="E21" s="114"/>
      <c r="F21" s="317"/>
      <c r="G21" s="17"/>
      <c r="H21" s="114"/>
    </row>
    <row r="22" spans="1:8" ht="18.5" thickBot="1">
      <c r="A22" s="223"/>
      <c r="B22" s="114"/>
      <c r="C22" s="114"/>
      <c r="D22" s="114"/>
      <c r="E22" s="114"/>
      <c r="F22" s="317"/>
      <c r="G22" s="17"/>
      <c r="H22" s="114"/>
    </row>
    <row r="23" spans="1:8" s="357" customFormat="1" ht="19.75" customHeight="1">
      <c r="A23" s="682" t="s">
        <v>34</v>
      </c>
      <c r="B23" s="684" t="s">
        <v>35</v>
      </c>
      <c r="C23" s="688" t="s">
        <v>36</v>
      </c>
      <c r="D23" s="686" t="s">
        <v>107</v>
      </c>
      <c r="E23" s="688" t="s">
        <v>37</v>
      </c>
      <c r="F23" s="703" t="s">
        <v>38</v>
      </c>
      <c r="G23" s="674" t="s">
        <v>72</v>
      </c>
      <c r="H23" s="674" t="s">
        <v>73</v>
      </c>
    </row>
    <row r="24" spans="1:8" s="357" customFormat="1" ht="13.75" customHeight="1">
      <c r="A24" s="683"/>
      <c r="B24" s="685"/>
      <c r="C24" s="689"/>
      <c r="D24" s="687"/>
      <c r="E24" s="689"/>
      <c r="F24" s="704"/>
      <c r="G24" s="675"/>
      <c r="H24" s="675"/>
    </row>
    <row r="25" spans="1:8" s="357" customFormat="1" ht="18">
      <c r="A25" s="63" t="s">
        <v>220</v>
      </c>
      <c r="B25" s="33" t="s">
        <v>40</v>
      </c>
      <c r="C25" s="96">
        <v>7519535</v>
      </c>
      <c r="D25" s="35">
        <v>259383.06</v>
      </c>
      <c r="E25" s="320">
        <v>1</v>
      </c>
      <c r="F25" s="76">
        <v>0</v>
      </c>
      <c r="G25" s="37">
        <f>ROUND((D25*(1-F25))*E25,2)</f>
        <v>259383.06</v>
      </c>
      <c r="H25" s="38">
        <f>ROUND(G25*1.2,2)</f>
        <v>311259.67</v>
      </c>
    </row>
    <row r="26" spans="1:8" s="357" customFormat="1" ht="36">
      <c r="A26" s="635" t="s">
        <v>221</v>
      </c>
      <c r="B26" s="33" t="s">
        <v>222</v>
      </c>
      <c r="C26" s="96">
        <v>7521297</v>
      </c>
      <c r="D26" s="648">
        <v>2921.36</v>
      </c>
      <c r="E26" s="321">
        <v>1</v>
      </c>
      <c r="F26" s="322"/>
      <c r="G26" s="37">
        <f>ROUND((D26*(1-F26))*E26,2)</f>
        <v>2921.36</v>
      </c>
      <c r="H26" s="38">
        <f>ROUND(G26*1.2,2)</f>
        <v>3505.63</v>
      </c>
    </row>
    <row r="27" spans="1:8" s="357" customFormat="1" ht="18">
      <c r="A27" s="511" t="s">
        <v>840</v>
      </c>
      <c r="B27" s="512"/>
      <c r="C27" s="529"/>
      <c r="D27" s="649"/>
      <c r="E27" s="522"/>
      <c r="F27" s="521"/>
      <c r="G27" s="516"/>
      <c r="H27" s="517"/>
    </row>
    <row r="28" spans="1:8" s="357" customFormat="1" ht="18">
      <c r="A28" s="267" t="s">
        <v>223</v>
      </c>
      <c r="B28" s="39" t="s">
        <v>224</v>
      </c>
      <c r="C28" s="99">
        <v>7523093</v>
      </c>
      <c r="D28" s="650">
        <v>4105.38</v>
      </c>
      <c r="E28" s="321"/>
      <c r="F28" s="322"/>
      <c r="G28" s="37">
        <f t="shared" ref="G28:G29" si="0">ROUND((D28*(1-F28))*E28,2)</f>
        <v>0</v>
      </c>
      <c r="H28" s="38">
        <f t="shared" ref="H28:H29" si="1">ROUND(G28*1.2,2)</f>
        <v>0</v>
      </c>
    </row>
    <row r="29" spans="1:8" s="357" customFormat="1" ht="18">
      <c r="A29" s="267" t="s">
        <v>225</v>
      </c>
      <c r="B29" s="39" t="s">
        <v>224</v>
      </c>
      <c r="C29" s="99">
        <v>5960107</v>
      </c>
      <c r="D29" s="650">
        <v>3572.2</v>
      </c>
      <c r="E29" s="321"/>
      <c r="F29" s="322"/>
      <c r="G29" s="37">
        <f t="shared" si="0"/>
        <v>0</v>
      </c>
      <c r="H29" s="38">
        <f t="shared" si="1"/>
        <v>0</v>
      </c>
    </row>
    <row r="30" spans="1:8" s="357" customFormat="1" ht="18.5" thickBot="1">
      <c r="A30" s="48" t="s">
        <v>49</v>
      </c>
      <c r="B30" s="431"/>
      <c r="C30" s="165"/>
      <c r="D30" s="165"/>
      <c r="E30" s="324"/>
      <c r="F30" s="80"/>
      <c r="G30" s="54">
        <f>SUM(G9:G29)</f>
        <v>262304.42</v>
      </c>
      <c r="H30" s="55">
        <f>SUM(H25:H29)</f>
        <v>314765.3</v>
      </c>
    </row>
    <row r="31" spans="1:8" ht="18">
      <c r="A31" s="325"/>
      <c r="B31" s="114"/>
      <c r="C31" s="114"/>
      <c r="D31" s="114"/>
      <c r="E31" s="114"/>
      <c r="F31" s="317"/>
      <c r="G31" s="17"/>
      <c r="H31" s="114"/>
    </row>
  </sheetData>
  <mergeCells count="12">
    <mergeCell ref="A8:H8"/>
    <mergeCell ref="A9:H9"/>
    <mergeCell ref="A23:A24"/>
    <mergeCell ref="B23:B24"/>
    <mergeCell ref="C23:C24"/>
    <mergeCell ref="D23:D24"/>
    <mergeCell ref="E23:E24"/>
    <mergeCell ref="F23:F24"/>
    <mergeCell ref="G23:G24"/>
    <mergeCell ref="H23:H24"/>
    <mergeCell ref="B18:C18"/>
    <mergeCell ref="B20:C20"/>
  </mergeCells>
  <conditionalFormatting sqref="E25:H29">
    <cfRule type="cellIs" dxfId="186" priority="2" stopIfTrue="1" operator="lessThanOrEqual">
      <formula>0</formula>
    </cfRule>
  </conditionalFormatting>
  <hyperlinks>
    <hyperlink ref="A6" r:id="rId1"/>
  </hyperlinks>
  <pageMargins left="0.7" right="0.7" top="0.75" bottom="0.75" header="0.3" footer="0.3"/>
  <pageSetup paperSize="9" scale="44"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pageSetUpPr fitToPage="1"/>
  </sheetPr>
  <dimension ref="A1:Q39"/>
  <sheetViews>
    <sheetView showGridLines="0" view="pageBreakPreview" topLeftCell="A16" zoomScale="70" zoomScaleNormal="40" zoomScaleSheetLayoutView="70" workbookViewId="0">
      <selection activeCell="D30" sqref="D30:D37"/>
    </sheetView>
  </sheetViews>
  <sheetFormatPr defaultColWidth="8.81640625" defaultRowHeight="14"/>
  <cols>
    <col min="1" max="1" width="79.1796875" style="2" customWidth="1"/>
    <col min="2" max="2" width="11.81640625" style="2" bestFit="1" customWidth="1"/>
    <col min="3" max="3" width="16" style="2" customWidth="1"/>
    <col min="4" max="4" width="22.1796875" style="2" bestFit="1" customWidth="1"/>
    <col min="5" max="5" width="10.36328125" style="2" bestFit="1" customWidth="1"/>
    <col min="6" max="6" width="10.81640625" style="2" bestFit="1" customWidth="1"/>
    <col min="7" max="8" width="32.36328125" style="2" bestFit="1" customWidth="1"/>
    <col min="9" max="10" width="8.81640625" style="2"/>
    <col min="11" max="11" width="11.453125" style="2" bestFit="1" customWidth="1"/>
    <col min="12" max="22" width="8.81640625" style="2"/>
    <col min="23" max="23" width="13.36328125" style="2" customWidth="1"/>
    <col min="24" max="16384" width="8.81640625" style="2"/>
  </cols>
  <sheetData>
    <row r="1" spans="1:17" ht="17.5">
      <c r="A1" s="4" t="s">
        <v>0</v>
      </c>
      <c r="B1" s="5"/>
      <c r="C1" s="6"/>
      <c r="D1" s="5"/>
      <c r="E1" s="5"/>
      <c r="F1" s="7"/>
      <c r="G1" s="5"/>
      <c r="H1" s="5"/>
    </row>
    <row r="2" spans="1:17" ht="17.5">
      <c r="A2" s="4" t="s">
        <v>1</v>
      </c>
      <c r="B2" s="5"/>
      <c r="C2" s="6"/>
      <c r="D2" s="5"/>
      <c r="E2" s="5"/>
      <c r="F2" s="7"/>
      <c r="G2" s="5"/>
      <c r="H2" s="5"/>
    </row>
    <row r="3" spans="1:17" ht="17.5">
      <c r="A3" s="4" t="s">
        <v>2</v>
      </c>
      <c r="B3" s="5"/>
      <c r="C3" s="6"/>
      <c r="D3" s="5"/>
      <c r="E3" s="5"/>
      <c r="F3" s="7"/>
      <c r="G3" s="5"/>
      <c r="H3" s="5"/>
    </row>
    <row r="4" spans="1:17" ht="17.5">
      <c r="A4" s="4" t="s">
        <v>3</v>
      </c>
      <c r="B4" s="5"/>
      <c r="C4" s="6"/>
      <c r="D4" s="5"/>
      <c r="E4" s="5"/>
      <c r="F4" s="7"/>
      <c r="G4" s="5"/>
      <c r="H4" s="5"/>
    </row>
    <row r="5" spans="1:17" ht="17.5">
      <c r="A5" s="4" t="s">
        <v>4</v>
      </c>
      <c r="B5" s="5"/>
      <c r="C5" s="6"/>
      <c r="D5" s="5"/>
      <c r="E5" s="5"/>
      <c r="F5" s="7"/>
      <c r="G5" s="5"/>
      <c r="H5" s="5"/>
    </row>
    <row r="6" spans="1:17" ht="17.5">
      <c r="A6" s="358" t="s">
        <v>591</v>
      </c>
      <c r="B6" s="5"/>
      <c r="C6" s="6"/>
      <c r="D6" s="5"/>
      <c r="E6" s="5"/>
      <c r="F6" s="7"/>
      <c r="G6" s="5"/>
      <c r="H6" s="5"/>
    </row>
    <row r="7" spans="1:17">
      <c r="A7" s="8"/>
      <c r="B7" s="9"/>
      <c r="C7" s="10"/>
      <c r="D7" s="9"/>
      <c r="E7" s="9"/>
      <c r="F7" s="11"/>
      <c r="G7" s="9"/>
      <c r="H7" s="9"/>
    </row>
    <row r="8" spans="1:17" ht="25">
      <c r="A8" s="676" t="s">
        <v>647</v>
      </c>
      <c r="B8" s="677"/>
      <c r="C8" s="677"/>
      <c r="D8" s="677"/>
      <c r="E8" s="677"/>
      <c r="F8" s="677"/>
      <c r="G8" s="677"/>
      <c r="H8" s="678"/>
      <c r="K8" s="673"/>
      <c r="L8" s="673"/>
      <c r="M8" s="673"/>
      <c r="N8" s="673"/>
      <c r="O8" s="673"/>
      <c r="P8" s="673"/>
      <c r="Q8" s="673"/>
    </row>
    <row r="9" spans="1:17" ht="25">
      <c r="A9" s="679" t="s">
        <v>5</v>
      </c>
      <c r="B9" s="680"/>
      <c r="C9" s="680"/>
      <c r="D9" s="680"/>
      <c r="E9" s="680"/>
      <c r="F9" s="680"/>
      <c r="G9" s="680"/>
      <c r="H9" s="681"/>
      <c r="K9" s="673"/>
      <c r="L9" s="673"/>
      <c r="M9" s="673"/>
      <c r="N9" s="673"/>
      <c r="O9" s="673"/>
      <c r="P9" s="673"/>
      <c r="Q9" s="673"/>
    </row>
    <row r="10" spans="1:17" ht="23.5" thickBot="1">
      <c r="A10" s="12"/>
      <c r="B10" s="13"/>
      <c r="C10" s="14"/>
      <c r="D10" s="15"/>
      <c r="E10" s="15"/>
      <c r="F10" s="16"/>
      <c r="G10" s="15"/>
      <c r="H10" s="15"/>
      <c r="K10" s="673"/>
      <c r="L10" s="673"/>
      <c r="M10" s="673"/>
      <c r="N10" s="673"/>
      <c r="O10" s="673"/>
      <c r="P10" s="673"/>
      <c r="Q10" s="673"/>
    </row>
    <row r="11" spans="1:17" ht="20">
      <c r="A11" s="19" t="s">
        <v>6</v>
      </c>
      <c r="B11" s="20" t="s">
        <v>7</v>
      </c>
      <c r="C11" s="21" t="s">
        <v>8</v>
      </c>
      <c r="D11" s="15"/>
      <c r="E11" s="15"/>
      <c r="F11" s="16"/>
      <c r="G11" s="15"/>
      <c r="H11" s="15"/>
    </row>
    <row r="12" spans="1:17" ht="20">
      <c r="A12" s="22" t="s">
        <v>791</v>
      </c>
      <c r="B12" s="628" t="s">
        <v>9</v>
      </c>
      <c r="C12" s="24">
        <v>8</v>
      </c>
      <c r="D12" s="15"/>
      <c r="E12" s="15"/>
      <c r="F12" s="16"/>
      <c r="G12" s="15"/>
      <c r="H12" s="15"/>
    </row>
    <row r="13" spans="1:17" ht="20">
      <c r="A13" s="22" t="s">
        <v>10</v>
      </c>
      <c r="B13" s="692" t="s">
        <v>11</v>
      </c>
      <c r="C13" s="693"/>
      <c r="D13" s="15"/>
      <c r="E13" s="15"/>
      <c r="F13" s="16"/>
      <c r="G13" s="15"/>
      <c r="H13" s="15"/>
    </row>
    <row r="14" spans="1:17" ht="20">
      <c r="A14" s="22" t="s">
        <v>12</v>
      </c>
      <c r="B14" s="628" t="s">
        <v>789</v>
      </c>
      <c r="C14" s="24" t="s">
        <v>13</v>
      </c>
      <c r="D14" s="15"/>
      <c r="E14" s="15"/>
      <c r="F14" s="16"/>
      <c r="G14" s="15"/>
      <c r="H14" s="15"/>
    </row>
    <row r="15" spans="1:17" ht="20">
      <c r="A15" s="22" t="s">
        <v>14</v>
      </c>
      <c r="B15" s="628" t="s">
        <v>15</v>
      </c>
      <c r="C15" s="24">
        <v>22</v>
      </c>
      <c r="D15" s="15"/>
      <c r="E15" s="15"/>
      <c r="F15" s="16"/>
      <c r="G15" s="15"/>
      <c r="H15" s="15"/>
    </row>
    <row r="16" spans="1:17" ht="20">
      <c r="A16" s="22" t="s">
        <v>16</v>
      </c>
      <c r="B16" s="628" t="s">
        <v>17</v>
      </c>
      <c r="C16" s="24" t="s">
        <v>18</v>
      </c>
      <c r="D16" s="15"/>
      <c r="E16" s="9"/>
      <c r="F16" s="11"/>
      <c r="G16" s="15"/>
      <c r="H16" s="15"/>
    </row>
    <row r="17" spans="1:10" ht="20">
      <c r="A17" s="22" t="s">
        <v>19</v>
      </c>
      <c r="B17" s="628" t="s">
        <v>20</v>
      </c>
      <c r="C17" s="24" t="s">
        <v>21</v>
      </c>
      <c r="D17" s="15"/>
      <c r="E17" s="15"/>
      <c r="F17" s="16"/>
      <c r="G17" s="15"/>
      <c r="H17" s="15"/>
    </row>
    <row r="18" spans="1:10" ht="20">
      <c r="A18" s="22" t="s">
        <v>81</v>
      </c>
      <c r="B18" s="628" t="s">
        <v>22</v>
      </c>
      <c r="C18" s="24" t="s">
        <v>23</v>
      </c>
      <c r="D18" s="15"/>
      <c r="E18" s="15"/>
      <c r="F18" s="16"/>
      <c r="G18" s="15"/>
      <c r="H18" s="15"/>
    </row>
    <row r="19" spans="1:10" ht="20">
      <c r="A19" s="22" t="s">
        <v>24</v>
      </c>
      <c r="B19" s="628" t="s">
        <v>25</v>
      </c>
      <c r="C19" s="24" t="s">
        <v>26</v>
      </c>
      <c r="D19" s="15"/>
      <c r="E19" s="15"/>
      <c r="F19" s="16"/>
      <c r="G19" s="15"/>
      <c r="H19" s="15"/>
    </row>
    <row r="20" spans="1:10" ht="20">
      <c r="A20" s="22" t="s">
        <v>27</v>
      </c>
      <c r="B20" s="628" t="s">
        <v>25</v>
      </c>
      <c r="C20" s="24" t="s">
        <v>28</v>
      </c>
      <c r="D20" s="15"/>
      <c r="E20" s="15"/>
      <c r="F20" s="16"/>
      <c r="G20" s="15"/>
      <c r="H20" s="15"/>
    </row>
    <row r="21" spans="1:10" ht="20">
      <c r="A21" s="22" t="s">
        <v>29</v>
      </c>
      <c r="B21" s="628" t="s">
        <v>22</v>
      </c>
      <c r="C21" s="24" t="s">
        <v>30</v>
      </c>
      <c r="D21" s="15"/>
      <c r="E21" s="15"/>
      <c r="F21" s="16"/>
      <c r="G21" s="15"/>
      <c r="H21" s="15"/>
    </row>
    <row r="22" spans="1:10" ht="20">
      <c r="A22" s="22" t="s">
        <v>31</v>
      </c>
      <c r="B22" s="628" t="s">
        <v>22</v>
      </c>
      <c r="C22" s="24">
        <v>390</v>
      </c>
      <c r="D22" s="15"/>
      <c r="E22" s="15"/>
      <c r="F22" s="16"/>
      <c r="G22" s="15"/>
      <c r="H22" s="15"/>
    </row>
    <row r="23" spans="1:10" ht="20">
      <c r="A23" s="22" t="s">
        <v>32</v>
      </c>
      <c r="B23" s="628" t="s">
        <v>22</v>
      </c>
      <c r="C23" s="24" t="s">
        <v>33</v>
      </c>
      <c r="D23" s="15"/>
      <c r="E23" s="15"/>
      <c r="F23" s="16"/>
      <c r="G23" s="15"/>
      <c r="H23" s="15"/>
    </row>
    <row r="24" spans="1:10" ht="18.5" thickBot="1">
      <c r="A24" s="631" t="s">
        <v>951</v>
      </c>
      <c r="B24" s="694" t="s">
        <v>952</v>
      </c>
      <c r="C24" s="695"/>
      <c r="D24" s="5"/>
      <c r="E24" s="5"/>
      <c r="F24" s="7"/>
      <c r="G24" s="5"/>
      <c r="H24" s="5"/>
    </row>
    <row r="25" spans="1:10" ht="18">
      <c r="A25" s="26"/>
      <c r="B25" s="626"/>
      <c r="C25" s="28"/>
      <c r="D25" s="5"/>
      <c r="E25" s="5"/>
      <c r="F25" s="7"/>
      <c r="G25" s="5"/>
      <c r="H25" s="5"/>
    </row>
    <row r="26" spans="1:10" ht="110" customHeight="1">
      <c r="A26" s="696" t="s">
        <v>956</v>
      </c>
      <c r="B26" s="696"/>
      <c r="C26" s="696"/>
      <c r="D26" s="5"/>
      <c r="E26" s="5"/>
      <c r="F26" s="7"/>
      <c r="G26" s="5"/>
      <c r="H26" s="5"/>
    </row>
    <row r="27" spans="1:10" ht="18" customHeight="1" thickBot="1">
      <c r="A27" s="31"/>
      <c r="B27" s="29"/>
      <c r="C27" s="30"/>
      <c r="D27" s="5"/>
      <c r="E27" s="5"/>
      <c r="F27" s="7"/>
      <c r="G27" s="5"/>
      <c r="H27" s="5"/>
    </row>
    <row r="28" spans="1:10" s="357" customFormat="1" ht="31.25" customHeight="1">
      <c r="A28" s="682" t="s">
        <v>34</v>
      </c>
      <c r="B28" s="684" t="s">
        <v>35</v>
      </c>
      <c r="C28" s="684" t="s">
        <v>36</v>
      </c>
      <c r="D28" s="686" t="s">
        <v>107</v>
      </c>
      <c r="E28" s="688" t="s">
        <v>37</v>
      </c>
      <c r="F28" s="690" t="s">
        <v>38</v>
      </c>
      <c r="G28" s="674" t="s">
        <v>108</v>
      </c>
      <c r="H28" s="674" t="s">
        <v>73</v>
      </c>
    </row>
    <row r="29" spans="1:10" s="357" customFormat="1" ht="17.5">
      <c r="A29" s="683"/>
      <c r="B29" s="685"/>
      <c r="C29" s="685"/>
      <c r="D29" s="687"/>
      <c r="E29" s="689"/>
      <c r="F29" s="691"/>
      <c r="G29" s="675"/>
      <c r="H29" s="675"/>
    </row>
    <row r="30" spans="1:10" s="357" customFormat="1" ht="18">
      <c r="A30" s="32" t="s">
        <v>39</v>
      </c>
      <c r="B30" s="33" t="s">
        <v>40</v>
      </c>
      <c r="C30" s="34">
        <v>7524184</v>
      </c>
      <c r="D30" s="35">
        <v>17960.64</v>
      </c>
      <c r="E30" s="34">
        <v>1</v>
      </c>
      <c r="F30" s="36">
        <v>0</v>
      </c>
      <c r="G30" s="37">
        <f>ROUND((D30*(1-F30))*E30,2)</f>
        <v>17960.64</v>
      </c>
      <c r="H30" s="38">
        <f>ROUND(G30*1.2,2)</f>
        <v>21552.77</v>
      </c>
    </row>
    <row r="31" spans="1:10" s="430" customFormat="1" ht="18">
      <c r="A31" s="487" t="s">
        <v>41</v>
      </c>
      <c r="B31" s="488" t="s">
        <v>42</v>
      </c>
      <c r="C31" s="489">
        <v>7524191</v>
      </c>
      <c r="D31" s="35">
        <v>1643</v>
      </c>
      <c r="E31" s="43">
        <v>1</v>
      </c>
      <c r="F31" s="44">
        <v>0</v>
      </c>
      <c r="G31" s="37">
        <f>ROUND((D31*(1-F31))*E31,2)</f>
        <v>1643</v>
      </c>
      <c r="H31" s="38">
        <f>ROUND(G31*1.2,2)</f>
        <v>1971.6</v>
      </c>
      <c r="J31" s="357"/>
    </row>
    <row r="32" spans="1:10" s="357" customFormat="1" ht="18">
      <c r="A32" s="511" t="s">
        <v>840</v>
      </c>
      <c r="B32" s="512"/>
      <c r="C32" s="513"/>
      <c r="D32" s="510"/>
      <c r="E32" s="514"/>
      <c r="F32" s="515"/>
      <c r="G32" s="516"/>
      <c r="H32" s="517"/>
    </row>
    <row r="33" spans="1:10" s="430" customFormat="1" ht="52.5">
      <c r="A33" s="40" t="s">
        <v>43</v>
      </c>
      <c r="B33" s="41" t="s">
        <v>40</v>
      </c>
      <c r="C33" s="42">
        <v>7524189</v>
      </c>
      <c r="D33" s="35">
        <v>3422.7400000000002</v>
      </c>
      <c r="E33" s="43"/>
      <c r="F33" s="44">
        <v>0</v>
      </c>
      <c r="G33" s="37">
        <f t="shared" ref="G33:G37" si="0">ROUND((D33*(1-F33))*E33,2)</f>
        <v>0</v>
      </c>
      <c r="H33" s="38">
        <f t="shared" ref="H33:H37" si="1">ROUND(G33*1.2,2)</f>
        <v>0</v>
      </c>
      <c r="J33" s="357"/>
    </row>
    <row r="34" spans="1:10" s="430" customFormat="1" ht="35">
      <c r="A34" s="45" t="s">
        <v>44</v>
      </c>
      <c r="B34" s="41" t="s">
        <v>40</v>
      </c>
      <c r="C34" s="42">
        <v>7524190</v>
      </c>
      <c r="D34" s="35">
        <v>1643</v>
      </c>
      <c r="E34" s="43"/>
      <c r="F34" s="44">
        <v>0</v>
      </c>
      <c r="G34" s="37">
        <f t="shared" si="0"/>
        <v>0</v>
      </c>
      <c r="H34" s="38">
        <f t="shared" si="1"/>
        <v>0</v>
      </c>
      <c r="J34" s="357"/>
    </row>
    <row r="35" spans="1:10" s="430" customFormat="1" ht="35">
      <c r="A35" s="45" t="s">
        <v>45</v>
      </c>
      <c r="B35" s="46" t="s">
        <v>40</v>
      </c>
      <c r="C35" s="42">
        <v>7514937</v>
      </c>
      <c r="D35" s="35">
        <v>2019.3000000000002</v>
      </c>
      <c r="E35" s="43"/>
      <c r="F35" s="44">
        <v>0</v>
      </c>
      <c r="G35" s="37">
        <f t="shared" si="0"/>
        <v>0</v>
      </c>
      <c r="H35" s="38">
        <f t="shared" si="1"/>
        <v>0</v>
      </c>
      <c r="J35" s="357"/>
    </row>
    <row r="36" spans="1:10" s="430" customFormat="1" ht="35">
      <c r="A36" s="45" t="s">
        <v>46</v>
      </c>
      <c r="B36" s="46" t="s">
        <v>40</v>
      </c>
      <c r="C36" s="42">
        <v>7524290</v>
      </c>
      <c r="D36" s="35">
        <v>3149.26</v>
      </c>
      <c r="E36" s="43"/>
      <c r="F36" s="44">
        <v>0</v>
      </c>
      <c r="G36" s="37">
        <f t="shared" si="0"/>
        <v>0</v>
      </c>
      <c r="H36" s="38">
        <f t="shared" si="1"/>
        <v>0</v>
      </c>
      <c r="J36" s="357"/>
    </row>
    <row r="37" spans="1:10" s="430" customFormat="1" ht="35">
      <c r="A37" s="40" t="s">
        <v>47</v>
      </c>
      <c r="B37" s="47" t="s">
        <v>48</v>
      </c>
      <c r="C37" s="42">
        <v>7524299</v>
      </c>
      <c r="D37" s="35">
        <v>1771.26</v>
      </c>
      <c r="E37" s="43"/>
      <c r="F37" s="44">
        <v>0</v>
      </c>
      <c r="G37" s="37">
        <f t="shared" si="0"/>
        <v>0</v>
      </c>
      <c r="H37" s="38">
        <f t="shared" si="1"/>
        <v>0</v>
      </c>
      <c r="J37" s="357"/>
    </row>
    <row r="38" spans="1:10" s="357" customFormat="1" ht="18.5" thickBot="1">
      <c r="A38" s="48" t="s">
        <v>49</v>
      </c>
      <c r="B38" s="431"/>
      <c r="C38" s="50"/>
      <c r="D38" s="51"/>
      <c r="E38" s="52"/>
      <c r="F38" s="53"/>
      <c r="G38" s="54">
        <f>SUM(G30:G37)</f>
        <v>19603.64</v>
      </c>
      <c r="H38" s="55">
        <f>ROUND(G38*1.2,2)</f>
        <v>23524.37</v>
      </c>
    </row>
    <row r="39" spans="1:10">
      <c r="A39" s="8"/>
      <c r="B39" s="9"/>
      <c r="C39" s="10"/>
      <c r="D39" s="9"/>
      <c r="E39" s="9"/>
      <c r="F39" s="11"/>
      <c r="G39" s="9"/>
      <c r="H39" s="9"/>
    </row>
  </sheetData>
  <mergeCells count="14">
    <mergeCell ref="K8:Q10"/>
    <mergeCell ref="H28:H29"/>
    <mergeCell ref="A8:H8"/>
    <mergeCell ref="A9:H9"/>
    <mergeCell ref="A28:A29"/>
    <mergeCell ref="B28:B29"/>
    <mergeCell ref="C28:C29"/>
    <mergeCell ref="D28:D29"/>
    <mergeCell ref="E28:E29"/>
    <mergeCell ref="F28:F29"/>
    <mergeCell ref="G28:G29"/>
    <mergeCell ref="B13:C13"/>
    <mergeCell ref="B24:C24"/>
    <mergeCell ref="A26:C26"/>
  </mergeCells>
  <conditionalFormatting sqref="E30:H37">
    <cfRule type="cellIs" dxfId="257" priority="1" stopIfTrue="1" operator="lessThanOrEqual">
      <formula>0</formula>
    </cfRule>
  </conditionalFormatting>
  <hyperlinks>
    <hyperlink ref="A6" r:id="rId1"/>
  </hyperlinks>
  <pageMargins left="0.7" right="0.7" top="0.75" bottom="0.75" header="0.3" footer="0.3"/>
  <pageSetup paperSize="9" scale="40" orientation="portrait" r:id="rId2"/>
  <drawing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>
    <pageSetUpPr fitToPage="1"/>
  </sheetPr>
  <dimension ref="A1:H36"/>
  <sheetViews>
    <sheetView showGridLines="0" view="pageBreakPreview" zoomScale="80" zoomScaleNormal="50" zoomScaleSheetLayoutView="80" workbookViewId="0">
      <selection activeCell="D29" sqref="D29:D34"/>
    </sheetView>
  </sheetViews>
  <sheetFormatPr defaultColWidth="8.81640625" defaultRowHeight="14"/>
  <cols>
    <col min="1" max="1" width="67.81640625" style="2" customWidth="1"/>
    <col min="2" max="2" width="10.36328125" style="2" bestFit="1" customWidth="1"/>
    <col min="3" max="3" width="11.6328125" style="2" bestFit="1" customWidth="1"/>
    <col min="4" max="4" width="22.1796875" style="2" bestFit="1" customWidth="1"/>
    <col min="5" max="6" width="10.453125" style="2" bestFit="1" customWidth="1"/>
    <col min="7" max="8" width="29.1796875" style="2" bestFit="1" customWidth="1"/>
    <col min="9" max="16384" width="8.81640625" style="2"/>
  </cols>
  <sheetData>
    <row r="1" spans="1:8" ht="18">
      <c r="A1" s="4" t="s">
        <v>0</v>
      </c>
      <c r="B1" s="114"/>
      <c r="C1" s="114"/>
      <c r="D1" s="114"/>
      <c r="E1" s="114"/>
      <c r="F1" s="297"/>
      <c r="G1" s="17"/>
      <c r="H1" s="114"/>
    </row>
    <row r="2" spans="1:8" ht="18">
      <c r="A2" s="4" t="s">
        <v>1</v>
      </c>
      <c r="B2" s="114"/>
      <c r="C2" s="114"/>
      <c r="D2" s="114"/>
      <c r="E2" s="114"/>
      <c r="F2" s="297"/>
      <c r="G2" s="17"/>
      <c r="H2" s="114"/>
    </row>
    <row r="3" spans="1:8" ht="18">
      <c r="A3" s="4" t="s">
        <v>2</v>
      </c>
      <c r="B3" s="114"/>
      <c r="C3" s="114"/>
      <c r="D3" s="114"/>
      <c r="E3" s="114"/>
      <c r="F3" s="297"/>
      <c r="G3" s="17"/>
      <c r="H3" s="114"/>
    </row>
    <row r="4" spans="1:8" ht="18">
      <c r="A4" s="4" t="s">
        <v>3</v>
      </c>
      <c r="B4" s="114"/>
      <c r="C4" s="114"/>
      <c r="D4" s="114"/>
      <c r="E4" s="114"/>
      <c r="F4" s="297"/>
      <c r="G4" s="17"/>
      <c r="H4" s="114"/>
    </row>
    <row r="5" spans="1:8" ht="18">
      <c r="A5" s="4" t="s">
        <v>4</v>
      </c>
      <c r="B5" s="114"/>
      <c r="C5" s="114"/>
      <c r="D5" s="114"/>
      <c r="E5" s="114"/>
      <c r="F5" s="297"/>
      <c r="G5" s="17"/>
      <c r="H5" s="114"/>
    </row>
    <row r="6" spans="1:8" ht="18">
      <c r="A6" s="358" t="s">
        <v>591</v>
      </c>
      <c r="B6" s="114"/>
      <c r="C6" s="114"/>
      <c r="D6" s="114"/>
      <c r="E6" s="114"/>
      <c r="F6" s="297"/>
      <c r="G6" s="17"/>
      <c r="H6" s="114"/>
    </row>
    <row r="7" spans="1:8">
      <c r="A7" s="8"/>
      <c r="B7" s="8"/>
      <c r="C7" s="8"/>
      <c r="D7" s="8"/>
      <c r="E7" s="8"/>
      <c r="F7" s="298"/>
      <c r="G7" s="117"/>
      <c r="H7" s="8"/>
    </row>
    <row r="8" spans="1:8" ht="25">
      <c r="A8" s="676" t="s">
        <v>208</v>
      </c>
      <c r="B8" s="677"/>
      <c r="C8" s="677"/>
      <c r="D8" s="677"/>
      <c r="E8" s="677"/>
      <c r="F8" s="677"/>
      <c r="G8" s="677"/>
      <c r="H8" s="678"/>
    </row>
    <row r="9" spans="1:8" ht="25">
      <c r="A9" s="679" t="s">
        <v>832</v>
      </c>
      <c r="B9" s="680"/>
      <c r="C9" s="680"/>
      <c r="D9" s="680"/>
      <c r="E9" s="680"/>
      <c r="F9" s="680"/>
      <c r="G9" s="680"/>
      <c r="H9" s="681"/>
    </row>
    <row r="10" spans="1:8" ht="20">
      <c r="A10" s="17"/>
      <c r="B10" s="121"/>
      <c r="C10" s="121"/>
      <c r="D10" s="118"/>
      <c r="E10" s="118"/>
      <c r="F10" s="299"/>
      <c r="G10" s="124"/>
      <c r="H10" s="118"/>
    </row>
    <row r="11" spans="1:8" ht="20.5" thickBot="1">
      <c r="A11" s="18"/>
      <c r="B11" s="121"/>
      <c r="C11" s="121"/>
      <c r="D11" s="118"/>
      <c r="E11" s="118"/>
      <c r="F11" s="299"/>
      <c r="G11" s="124"/>
      <c r="H11" s="118"/>
    </row>
    <row r="12" spans="1:8" ht="20">
      <c r="A12" s="19" t="s">
        <v>6</v>
      </c>
      <c r="B12" s="20" t="s">
        <v>7</v>
      </c>
      <c r="C12" s="216">
        <v>900</v>
      </c>
      <c r="D12" s="118"/>
      <c r="E12" s="118"/>
      <c r="F12" s="299"/>
      <c r="G12" s="124"/>
      <c r="H12" s="118"/>
    </row>
    <row r="13" spans="1:8" ht="20">
      <c r="A13" s="22" t="s">
        <v>81</v>
      </c>
      <c r="B13" s="23" t="s">
        <v>111</v>
      </c>
      <c r="C13" s="227">
        <v>25</v>
      </c>
      <c r="D13" s="118"/>
      <c r="E13" s="118"/>
      <c r="F13" s="299"/>
      <c r="G13" s="124"/>
      <c r="H13" s="118"/>
    </row>
    <row r="14" spans="1:8" ht="36">
      <c r="A14" s="22" t="s">
        <v>821</v>
      </c>
      <c r="B14" s="23" t="s">
        <v>9</v>
      </c>
      <c r="C14" s="24" t="s">
        <v>209</v>
      </c>
      <c r="D14" s="118"/>
      <c r="E14" s="118"/>
      <c r="F14" s="299"/>
      <c r="G14" s="124"/>
      <c r="H14" s="118"/>
    </row>
    <row r="15" spans="1:8" ht="20">
      <c r="A15" s="22" t="s">
        <v>12</v>
      </c>
      <c r="B15" s="23" t="s">
        <v>789</v>
      </c>
      <c r="C15" s="218">
        <v>66</v>
      </c>
      <c r="D15" s="118"/>
      <c r="E15" s="118"/>
      <c r="F15" s="299"/>
      <c r="G15" s="124"/>
      <c r="H15" s="118"/>
    </row>
    <row r="16" spans="1:8" ht="20">
      <c r="A16" s="22" t="s">
        <v>14</v>
      </c>
      <c r="B16" s="23" t="s">
        <v>15</v>
      </c>
      <c r="C16" s="218">
        <v>18</v>
      </c>
      <c r="D16" s="118"/>
      <c r="E16" s="118"/>
      <c r="F16" s="299"/>
      <c r="G16" s="124"/>
      <c r="H16" s="118"/>
    </row>
    <row r="17" spans="1:8" ht="20">
      <c r="A17" s="22" t="s">
        <v>16</v>
      </c>
      <c r="B17" s="23" t="s">
        <v>17</v>
      </c>
      <c r="C17" s="218">
        <v>41</v>
      </c>
      <c r="D17" s="118"/>
      <c r="E17" s="118"/>
      <c r="F17" s="299"/>
      <c r="G17" s="124"/>
      <c r="H17" s="118"/>
    </row>
    <row r="18" spans="1:8" ht="20">
      <c r="A18" s="22" t="s">
        <v>199</v>
      </c>
      <c r="B18" s="23" t="s">
        <v>20</v>
      </c>
      <c r="C18" s="24" t="s">
        <v>210</v>
      </c>
      <c r="D18" s="118"/>
      <c r="E18" s="118"/>
      <c r="F18" s="299"/>
      <c r="G18" s="124"/>
      <c r="H18" s="118"/>
    </row>
    <row r="19" spans="1:8" ht="20">
      <c r="A19" s="22" t="s">
        <v>24</v>
      </c>
      <c r="B19" s="23" t="s">
        <v>25</v>
      </c>
      <c r="C19" s="218">
        <v>10</v>
      </c>
      <c r="D19" s="118"/>
      <c r="E19" s="118"/>
      <c r="F19" s="299"/>
      <c r="G19" s="124"/>
      <c r="H19" s="118"/>
    </row>
    <row r="20" spans="1:8" ht="20">
      <c r="A20" s="22" t="s">
        <v>29</v>
      </c>
      <c r="B20" s="23" t="s">
        <v>22</v>
      </c>
      <c r="C20" s="218">
        <v>380</v>
      </c>
      <c r="D20" s="118"/>
      <c r="E20" s="118"/>
      <c r="F20" s="299"/>
      <c r="G20" s="124"/>
      <c r="H20" s="118"/>
    </row>
    <row r="21" spans="1:8" ht="20">
      <c r="A21" s="22" t="s">
        <v>31</v>
      </c>
      <c r="B21" s="23" t="s">
        <v>22</v>
      </c>
      <c r="C21" s="218">
        <v>380</v>
      </c>
      <c r="D21" s="118"/>
      <c r="E21" s="118"/>
      <c r="F21" s="299"/>
      <c r="G21" s="124"/>
      <c r="H21" s="118"/>
    </row>
    <row r="22" spans="1:8" ht="20">
      <c r="A22" s="632" t="s">
        <v>32</v>
      </c>
      <c r="B22" s="219" t="s">
        <v>22</v>
      </c>
      <c r="C22" s="633">
        <v>600</v>
      </c>
      <c r="D22" s="118"/>
      <c r="E22" s="118"/>
      <c r="F22" s="299"/>
      <c r="G22" s="124"/>
      <c r="H22" s="118"/>
    </row>
    <row r="23" spans="1:8" ht="18.5" thickBot="1">
      <c r="A23" s="631" t="s">
        <v>951</v>
      </c>
      <c r="B23" s="701" t="s">
        <v>954</v>
      </c>
      <c r="C23" s="702"/>
      <c r="D23" s="114"/>
      <c r="E23" s="114"/>
      <c r="F23" s="297"/>
      <c r="G23" s="17"/>
      <c r="H23" s="114"/>
    </row>
    <row r="24" spans="1:8" ht="18">
      <c r="A24" s="26"/>
      <c r="B24" s="626"/>
      <c r="C24" s="626"/>
      <c r="D24" s="114"/>
      <c r="E24" s="114"/>
      <c r="F24" s="297"/>
      <c r="G24" s="17"/>
      <c r="H24" s="114"/>
    </row>
    <row r="25" spans="1:8" ht="18">
      <c r="A25" s="307" t="s">
        <v>201</v>
      </c>
      <c r="B25" s="18"/>
      <c r="C25" s="18"/>
      <c r="D25" s="114"/>
      <c r="E25" s="114"/>
      <c r="F25" s="297"/>
      <c r="G25" s="17"/>
      <c r="H25" s="114"/>
    </row>
    <row r="26" spans="1:8" ht="18.5" thickBot="1">
      <c r="A26" s="18"/>
      <c r="B26" s="18"/>
      <c r="C26" s="18"/>
      <c r="D26" s="114"/>
      <c r="E26" s="114"/>
      <c r="F26" s="297"/>
      <c r="G26" s="17"/>
      <c r="H26" s="114"/>
    </row>
    <row r="27" spans="1:8" s="357" customFormat="1" ht="24" customHeight="1">
      <c r="A27" s="682" t="s">
        <v>34</v>
      </c>
      <c r="B27" s="684" t="s">
        <v>35</v>
      </c>
      <c r="C27" s="688" t="s">
        <v>36</v>
      </c>
      <c r="D27" s="686" t="s">
        <v>107</v>
      </c>
      <c r="E27" s="688" t="s">
        <v>37</v>
      </c>
      <c r="F27" s="690" t="s">
        <v>38</v>
      </c>
      <c r="G27" s="674" t="s">
        <v>72</v>
      </c>
      <c r="H27" s="674" t="s">
        <v>73</v>
      </c>
    </row>
    <row r="28" spans="1:8" s="357" customFormat="1" ht="13.75" customHeight="1">
      <c r="A28" s="683"/>
      <c r="B28" s="685"/>
      <c r="C28" s="689"/>
      <c r="D28" s="687"/>
      <c r="E28" s="689"/>
      <c r="F28" s="691"/>
      <c r="G28" s="675"/>
      <c r="H28" s="675"/>
    </row>
    <row r="29" spans="1:8" s="357" customFormat="1" ht="24.5" customHeight="1">
      <c r="A29" s="63" t="s">
        <v>211</v>
      </c>
      <c r="B29" s="33" t="s">
        <v>40</v>
      </c>
      <c r="C29" s="34">
        <v>8003300</v>
      </c>
      <c r="D29" s="35">
        <v>89565.759999999995</v>
      </c>
      <c r="E29" s="34">
        <v>1</v>
      </c>
      <c r="F29" s="65"/>
      <c r="G29" s="37">
        <f>ROUND((D29*(1-F29))*E29,2)</f>
        <v>89565.759999999995</v>
      </c>
      <c r="H29" s="38">
        <f>ROUND(G29*1.2,2)</f>
        <v>107478.91</v>
      </c>
    </row>
    <row r="30" spans="1:8" s="357" customFormat="1" ht="54">
      <c r="A30" s="63" t="s">
        <v>212</v>
      </c>
      <c r="B30" s="33" t="s">
        <v>151</v>
      </c>
      <c r="C30" s="34">
        <v>8505140</v>
      </c>
      <c r="D30" s="648">
        <v>40114.639999999999</v>
      </c>
      <c r="E30" s="34">
        <v>1</v>
      </c>
      <c r="F30" s="65"/>
      <c r="G30" s="37">
        <f t="shared" ref="G30:G34" si="0">ROUND((D30*(1-F30))*E30,2)</f>
        <v>40114.639999999999</v>
      </c>
      <c r="H30" s="38">
        <f t="shared" ref="H30:H34" si="1">ROUND(G30*1.2,2)</f>
        <v>48137.57</v>
      </c>
    </row>
    <row r="31" spans="1:8" s="357" customFormat="1" ht="18">
      <c r="A31" s="511" t="s">
        <v>840</v>
      </c>
      <c r="B31" s="512"/>
      <c r="C31" s="529"/>
      <c r="D31" s="649"/>
      <c r="E31" s="530"/>
      <c r="F31" s="533"/>
      <c r="G31" s="516"/>
      <c r="H31" s="517"/>
    </row>
    <row r="32" spans="1:8" s="357" customFormat="1" ht="35">
      <c r="A32" s="308" t="s">
        <v>204</v>
      </c>
      <c r="B32" s="309" t="s">
        <v>40</v>
      </c>
      <c r="C32" s="176">
        <v>8505150</v>
      </c>
      <c r="D32" s="650">
        <v>21514.82</v>
      </c>
      <c r="E32" s="176"/>
      <c r="F32" s="65"/>
      <c r="G32" s="37">
        <f t="shared" si="0"/>
        <v>0</v>
      </c>
      <c r="H32" s="38">
        <f t="shared" si="1"/>
        <v>0</v>
      </c>
    </row>
    <row r="33" spans="1:8" s="357" customFormat="1" ht="35">
      <c r="A33" s="308" t="s">
        <v>205</v>
      </c>
      <c r="B33" s="309" t="s">
        <v>40</v>
      </c>
      <c r="C33" s="176">
        <v>8503920</v>
      </c>
      <c r="D33" s="650">
        <v>22157.18</v>
      </c>
      <c r="E33" s="176"/>
      <c r="F33" s="65"/>
      <c r="G33" s="37">
        <f t="shared" si="0"/>
        <v>0</v>
      </c>
      <c r="H33" s="38">
        <f t="shared" si="1"/>
        <v>0</v>
      </c>
    </row>
    <row r="34" spans="1:8" s="357" customFormat="1" ht="18">
      <c r="A34" s="308" t="s">
        <v>206</v>
      </c>
      <c r="B34" s="309" t="s">
        <v>40</v>
      </c>
      <c r="C34" s="176">
        <v>7500780</v>
      </c>
      <c r="D34" s="650">
        <v>20146.36</v>
      </c>
      <c r="E34" s="176"/>
      <c r="F34" s="65"/>
      <c r="G34" s="37">
        <f t="shared" si="0"/>
        <v>0</v>
      </c>
      <c r="H34" s="38">
        <f t="shared" si="1"/>
        <v>0</v>
      </c>
    </row>
    <row r="35" spans="1:8" s="357" customFormat="1" ht="18.5" thickBot="1">
      <c r="A35" s="48" t="s">
        <v>49</v>
      </c>
      <c r="B35" s="431"/>
      <c r="C35" s="165"/>
      <c r="D35" s="51"/>
      <c r="E35" s="166"/>
      <c r="F35" s="72"/>
      <c r="G35" s="54">
        <f>SUM(G20:G34)</f>
        <v>129680.4</v>
      </c>
      <c r="H35" s="55">
        <f>SUM(H29:H34)</f>
        <v>155616.48000000001</v>
      </c>
    </row>
    <row r="36" spans="1:8" s="357" customFormat="1" ht="18">
      <c r="A36" s="141"/>
      <c r="B36" s="26"/>
      <c r="C36" s="26"/>
      <c r="D36" s="215"/>
      <c r="E36" s="213"/>
      <c r="F36" s="316"/>
      <c r="G36" s="215"/>
      <c r="H36" s="146"/>
    </row>
  </sheetData>
  <mergeCells count="11">
    <mergeCell ref="A8:H8"/>
    <mergeCell ref="A9:H9"/>
    <mergeCell ref="A27:A28"/>
    <mergeCell ref="B27:B28"/>
    <mergeCell ref="C27:C28"/>
    <mergeCell ref="D27:D28"/>
    <mergeCell ref="E27:E28"/>
    <mergeCell ref="F27:F28"/>
    <mergeCell ref="G27:G28"/>
    <mergeCell ref="H27:H28"/>
    <mergeCell ref="B23:C23"/>
  </mergeCells>
  <conditionalFormatting sqref="D36:H36 E29:F34">
    <cfRule type="cellIs" dxfId="185" priority="2" stopIfTrue="1" operator="lessThanOrEqual">
      <formula>0</formula>
    </cfRule>
  </conditionalFormatting>
  <conditionalFormatting sqref="G29:H34">
    <cfRule type="cellIs" dxfId="184" priority="1" stopIfTrue="1" operator="lessThanOrEqual">
      <formula>0</formula>
    </cfRule>
  </conditionalFormatting>
  <hyperlinks>
    <hyperlink ref="A6" r:id="rId1"/>
  </hyperlinks>
  <pageMargins left="0.7" right="0.7" top="0.75" bottom="0.75" header="0.3" footer="0.3"/>
  <pageSetup paperSize="9" scale="45" orientation="portrait" r:id="rId2"/>
  <drawing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>
    <pageSetUpPr fitToPage="1"/>
  </sheetPr>
  <dimension ref="A1:H37"/>
  <sheetViews>
    <sheetView showGridLines="0" view="pageBreakPreview" zoomScale="80" zoomScaleNormal="50" zoomScaleSheetLayoutView="80" workbookViewId="0">
      <selection activeCell="D28" sqref="D28:D34"/>
    </sheetView>
  </sheetViews>
  <sheetFormatPr defaultColWidth="8.81640625" defaultRowHeight="14"/>
  <cols>
    <col min="1" max="1" width="69.6328125" style="2" customWidth="1"/>
    <col min="2" max="2" width="12.36328125" style="2" customWidth="1"/>
    <col min="3" max="3" width="14.6328125" style="2" bestFit="1" customWidth="1"/>
    <col min="4" max="4" width="22.1796875" style="2" bestFit="1" customWidth="1"/>
    <col min="5" max="6" width="10.36328125" style="2" customWidth="1"/>
    <col min="7" max="8" width="29.1796875" style="2" bestFit="1" customWidth="1"/>
    <col min="9" max="16384" width="8.81640625" style="2"/>
  </cols>
  <sheetData>
    <row r="1" spans="1:8" ht="18">
      <c r="A1" s="4" t="s">
        <v>0</v>
      </c>
      <c r="B1" s="114"/>
      <c r="C1" s="114"/>
      <c r="D1" s="114"/>
      <c r="E1" s="114"/>
      <c r="F1" s="297"/>
      <c r="G1" s="17"/>
      <c r="H1" s="114"/>
    </row>
    <row r="2" spans="1:8" ht="18">
      <c r="A2" s="4" t="s">
        <v>1</v>
      </c>
      <c r="B2" s="114"/>
      <c r="C2" s="114"/>
      <c r="D2" s="114"/>
      <c r="E2" s="114"/>
      <c r="F2" s="297"/>
      <c r="G2" s="17"/>
      <c r="H2" s="114"/>
    </row>
    <row r="3" spans="1:8" ht="18">
      <c r="A3" s="4" t="s">
        <v>2</v>
      </c>
      <c r="B3" s="114"/>
      <c r="C3" s="114"/>
      <c r="D3" s="114"/>
      <c r="E3" s="114"/>
      <c r="F3" s="297"/>
      <c r="G3" s="17"/>
      <c r="H3" s="114"/>
    </row>
    <row r="4" spans="1:8" ht="18">
      <c r="A4" s="4" t="s">
        <v>3</v>
      </c>
      <c r="B4" s="114"/>
      <c r="C4" s="114"/>
      <c r="D4" s="114"/>
      <c r="E4" s="114"/>
      <c r="F4" s="297"/>
      <c r="G4" s="17"/>
      <c r="H4" s="114"/>
    </row>
    <row r="5" spans="1:8" ht="18">
      <c r="A5" s="4" t="s">
        <v>4</v>
      </c>
      <c r="B5" s="114"/>
      <c r="C5" s="114"/>
      <c r="D5" s="114"/>
      <c r="E5" s="114"/>
      <c r="F5" s="297"/>
      <c r="G5" s="17"/>
      <c r="H5" s="114"/>
    </row>
    <row r="6" spans="1:8" ht="18">
      <c r="A6" s="358" t="s">
        <v>591</v>
      </c>
      <c r="B6" s="114"/>
      <c r="C6" s="114"/>
      <c r="D6" s="114"/>
      <c r="E6" s="114"/>
      <c r="F6" s="297"/>
      <c r="G6" s="17"/>
      <c r="H6" s="114"/>
    </row>
    <row r="7" spans="1:8">
      <c r="A7" s="8"/>
      <c r="B7" s="8"/>
      <c r="C7" s="8"/>
      <c r="D7" s="8"/>
      <c r="E7" s="8"/>
      <c r="F7" s="298"/>
      <c r="G7" s="117"/>
      <c r="H7" s="8"/>
    </row>
    <row r="8" spans="1:8" ht="25">
      <c r="A8" s="676" t="s">
        <v>197</v>
      </c>
      <c r="B8" s="677"/>
      <c r="C8" s="677"/>
      <c r="D8" s="677"/>
      <c r="E8" s="677"/>
      <c r="F8" s="677"/>
      <c r="G8" s="677"/>
      <c r="H8" s="678"/>
    </row>
    <row r="9" spans="1:8" ht="25">
      <c r="A9" s="679" t="s">
        <v>832</v>
      </c>
      <c r="B9" s="680"/>
      <c r="C9" s="680"/>
      <c r="D9" s="680"/>
      <c r="E9" s="680"/>
      <c r="F9" s="680"/>
      <c r="G9" s="680"/>
      <c r="H9" s="681"/>
    </row>
    <row r="10" spans="1:8" ht="20.5" thickBot="1">
      <c r="A10" s="18"/>
      <c r="B10" s="121"/>
      <c r="C10" s="121"/>
      <c r="D10" s="118"/>
      <c r="E10" s="118"/>
      <c r="F10" s="299"/>
      <c r="G10" s="124"/>
      <c r="H10" s="118"/>
    </row>
    <row r="11" spans="1:8" ht="20">
      <c r="A11" s="19" t="s">
        <v>6</v>
      </c>
      <c r="B11" s="20" t="s">
        <v>7</v>
      </c>
      <c r="C11" s="216">
        <v>1050</v>
      </c>
      <c r="D11" s="118"/>
      <c r="E11" s="118"/>
      <c r="F11" s="299"/>
      <c r="G11" s="124"/>
      <c r="H11" s="118"/>
    </row>
    <row r="12" spans="1:8" ht="20">
      <c r="A12" s="22" t="s">
        <v>81</v>
      </c>
      <c r="B12" s="23" t="s">
        <v>111</v>
      </c>
      <c r="C12" s="227">
        <v>25</v>
      </c>
      <c r="D12" s="118"/>
      <c r="E12" s="118"/>
      <c r="F12" s="299"/>
      <c r="G12" s="124"/>
      <c r="H12" s="118"/>
    </row>
    <row r="13" spans="1:8" ht="36">
      <c r="A13" s="22" t="s">
        <v>821</v>
      </c>
      <c r="B13" s="23" t="s">
        <v>9</v>
      </c>
      <c r="C13" s="24" t="s">
        <v>198</v>
      </c>
      <c r="D13" s="118"/>
      <c r="E13" s="118"/>
      <c r="F13" s="299"/>
      <c r="G13" s="124"/>
      <c r="H13" s="118"/>
    </row>
    <row r="14" spans="1:8" ht="20">
      <c r="A14" s="22" t="s">
        <v>12</v>
      </c>
      <c r="B14" s="23" t="s">
        <v>789</v>
      </c>
      <c r="C14" s="218">
        <v>66</v>
      </c>
      <c r="D14" s="118"/>
      <c r="E14" s="118"/>
      <c r="F14" s="299"/>
      <c r="G14" s="124"/>
      <c r="H14" s="118"/>
    </row>
    <row r="15" spans="1:8" ht="20">
      <c r="A15" s="22" t="s">
        <v>14</v>
      </c>
      <c r="B15" s="23" t="s">
        <v>15</v>
      </c>
      <c r="C15" s="218">
        <v>22</v>
      </c>
      <c r="D15" s="118"/>
      <c r="E15" s="118"/>
      <c r="F15" s="299"/>
      <c r="G15" s="124"/>
      <c r="H15" s="118"/>
    </row>
    <row r="16" spans="1:8" ht="20">
      <c r="A16" s="22" t="s">
        <v>16</v>
      </c>
      <c r="B16" s="23" t="s">
        <v>17</v>
      </c>
      <c r="C16" s="218">
        <v>47</v>
      </c>
      <c r="D16" s="118"/>
      <c r="E16" s="118"/>
      <c r="F16" s="299"/>
      <c r="G16" s="124"/>
      <c r="H16" s="118"/>
    </row>
    <row r="17" spans="1:8" ht="20">
      <c r="A17" s="22" t="s">
        <v>199</v>
      </c>
      <c r="B17" s="23" t="s">
        <v>20</v>
      </c>
      <c r="C17" s="24" t="s">
        <v>200</v>
      </c>
      <c r="D17" s="118"/>
      <c r="E17" s="118"/>
      <c r="F17" s="299"/>
      <c r="G17" s="124"/>
      <c r="H17" s="118"/>
    </row>
    <row r="18" spans="1:8" ht="20">
      <c r="A18" s="22" t="s">
        <v>24</v>
      </c>
      <c r="B18" s="23" t="s">
        <v>25</v>
      </c>
      <c r="C18" s="218">
        <v>15</v>
      </c>
      <c r="D18" s="118"/>
      <c r="E18" s="118"/>
      <c r="F18" s="299"/>
      <c r="G18" s="124"/>
      <c r="H18" s="118"/>
    </row>
    <row r="19" spans="1:8" ht="20">
      <c r="A19" s="22" t="s">
        <v>29</v>
      </c>
      <c r="B19" s="23" t="s">
        <v>22</v>
      </c>
      <c r="C19" s="218">
        <v>800</v>
      </c>
      <c r="D19" s="118"/>
      <c r="E19" s="118"/>
      <c r="F19" s="299"/>
      <c r="G19" s="124"/>
      <c r="H19" s="118"/>
    </row>
    <row r="20" spans="1:8" ht="20">
      <c r="A20" s="22" t="s">
        <v>31</v>
      </c>
      <c r="B20" s="23" t="s">
        <v>22</v>
      </c>
      <c r="C20" s="218">
        <v>380</v>
      </c>
      <c r="D20" s="118"/>
      <c r="E20" s="118"/>
      <c r="F20" s="299"/>
      <c r="G20" s="124"/>
      <c r="H20" s="118"/>
    </row>
    <row r="21" spans="1:8" ht="20">
      <c r="A21" s="632" t="s">
        <v>32</v>
      </c>
      <c r="B21" s="219" t="s">
        <v>22</v>
      </c>
      <c r="C21" s="633">
        <v>720</v>
      </c>
      <c r="D21" s="118"/>
      <c r="E21" s="118"/>
      <c r="F21" s="299"/>
      <c r="G21" s="124"/>
      <c r="H21" s="118"/>
    </row>
    <row r="22" spans="1:8" ht="18.5" thickBot="1">
      <c r="A22" s="631" t="s">
        <v>951</v>
      </c>
      <c r="B22" s="701" t="s">
        <v>954</v>
      </c>
      <c r="C22" s="702"/>
      <c r="D22" s="114"/>
      <c r="E22" s="114"/>
      <c r="F22" s="297"/>
      <c r="G22" s="17"/>
      <c r="H22" s="114"/>
    </row>
    <row r="23" spans="1:8" ht="18">
      <c r="A23" s="26"/>
      <c r="B23" s="626"/>
      <c r="C23" s="626"/>
      <c r="D23" s="114"/>
      <c r="E23" s="114"/>
      <c r="F23" s="297"/>
      <c r="G23" s="17"/>
      <c r="H23" s="114"/>
    </row>
    <row r="24" spans="1:8" ht="18">
      <c r="A24" s="307" t="s">
        <v>201</v>
      </c>
      <c r="B24" s="18"/>
      <c r="C24" s="18"/>
      <c r="D24" s="114"/>
      <c r="E24" s="114"/>
      <c r="F24" s="297"/>
      <c r="G24" s="17"/>
      <c r="H24" s="114"/>
    </row>
    <row r="25" spans="1:8" ht="18.5" thickBot="1">
      <c r="A25" s="223"/>
      <c r="B25" s="224"/>
      <c r="C25" s="224"/>
      <c r="D25" s="114"/>
      <c r="E25" s="114"/>
      <c r="F25" s="297"/>
      <c r="G25" s="17"/>
      <c r="H25" s="114"/>
    </row>
    <row r="26" spans="1:8" s="357" customFormat="1" ht="22.75" customHeight="1">
      <c r="A26" s="682" t="s">
        <v>34</v>
      </c>
      <c r="B26" s="684" t="s">
        <v>35</v>
      </c>
      <c r="C26" s="688" t="s">
        <v>36</v>
      </c>
      <c r="D26" s="686" t="s">
        <v>107</v>
      </c>
      <c r="E26" s="688" t="s">
        <v>37</v>
      </c>
      <c r="F26" s="690" t="s">
        <v>38</v>
      </c>
      <c r="G26" s="674" t="s">
        <v>72</v>
      </c>
      <c r="H26" s="674" t="s">
        <v>73</v>
      </c>
    </row>
    <row r="27" spans="1:8" s="357" customFormat="1" ht="13.75" customHeight="1">
      <c r="A27" s="683"/>
      <c r="B27" s="685"/>
      <c r="C27" s="689"/>
      <c r="D27" s="687"/>
      <c r="E27" s="689"/>
      <c r="F27" s="691"/>
      <c r="G27" s="675"/>
      <c r="H27" s="675"/>
    </row>
    <row r="28" spans="1:8" s="432" customFormat="1" ht="18">
      <c r="A28" s="63" t="s">
        <v>202</v>
      </c>
      <c r="B28" s="33" t="s">
        <v>40</v>
      </c>
      <c r="C28" s="34">
        <v>8003460</v>
      </c>
      <c r="D28" s="35">
        <v>224623.54</v>
      </c>
      <c r="E28" s="34">
        <v>1</v>
      </c>
      <c r="F28" s="65">
        <v>0</v>
      </c>
      <c r="G28" s="37">
        <f>ROUND((D28*(1-F28))*E28,2)</f>
        <v>224623.54</v>
      </c>
      <c r="H28" s="38">
        <f>ROUND(G28*1.2,2)</f>
        <v>269548.25</v>
      </c>
    </row>
    <row r="29" spans="1:8" s="432" customFormat="1" ht="54">
      <c r="A29" s="63" t="s">
        <v>203</v>
      </c>
      <c r="B29" s="33" t="s">
        <v>151</v>
      </c>
      <c r="C29" s="34">
        <v>8505160</v>
      </c>
      <c r="D29" s="648">
        <v>48815.12</v>
      </c>
      <c r="E29" s="34">
        <v>1</v>
      </c>
      <c r="F29" s="65"/>
      <c r="G29" s="37">
        <f t="shared" ref="G29:G34" si="0">ROUND((D29*(1-F29))*E29,2)</f>
        <v>48815.12</v>
      </c>
      <c r="H29" s="38">
        <f t="shared" ref="H29:H34" si="1">ROUND(G29*1.2,2)</f>
        <v>58578.14</v>
      </c>
    </row>
    <row r="30" spans="1:8" s="432" customFormat="1" ht="18">
      <c r="A30" s="511" t="s">
        <v>840</v>
      </c>
      <c r="B30" s="512"/>
      <c r="C30" s="518"/>
      <c r="D30" s="649"/>
      <c r="E30" s="514"/>
      <c r="F30" s="520"/>
      <c r="G30" s="516"/>
      <c r="H30" s="517"/>
    </row>
    <row r="31" spans="1:8" s="432" customFormat="1" ht="35">
      <c r="A31" s="308" t="s">
        <v>204</v>
      </c>
      <c r="B31" s="309" t="s">
        <v>40</v>
      </c>
      <c r="C31" s="176">
        <v>8505150</v>
      </c>
      <c r="D31" s="650">
        <v>21514.82</v>
      </c>
      <c r="E31" s="69"/>
      <c r="F31" s="65"/>
      <c r="G31" s="37">
        <f t="shared" si="0"/>
        <v>0</v>
      </c>
      <c r="H31" s="38">
        <f t="shared" si="1"/>
        <v>0</v>
      </c>
    </row>
    <row r="32" spans="1:8" s="432" customFormat="1" ht="35">
      <c r="A32" s="308" t="s">
        <v>205</v>
      </c>
      <c r="B32" s="309" t="s">
        <v>40</v>
      </c>
      <c r="C32" s="176">
        <v>8503920</v>
      </c>
      <c r="D32" s="650">
        <v>22157.18</v>
      </c>
      <c r="E32" s="69"/>
      <c r="F32" s="65"/>
      <c r="G32" s="37">
        <f t="shared" si="0"/>
        <v>0</v>
      </c>
      <c r="H32" s="38">
        <f t="shared" si="1"/>
        <v>0</v>
      </c>
    </row>
    <row r="33" spans="1:8" s="432" customFormat="1" ht="18">
      <c r="A33" s="308" t="s">
        <v>206</v>
      </c>
      <c r="B33" s="309" t="s">
        <v>40</v>
      </c>
      <c r="C33" s="176">
        <v>7500780</v>
      </c>
      <c r="D33" s="650">
        <v>20146.36</v>
      </c>
      <c r="E33" s="69"/>
      <c r="F33" s="65"/>
      <c r="G33" s="37">
        <f t="shared" si="0"/>
        <v>0</v>
      </c>
      <c r="H33" s="38">
        <f t="shared" si="1"/>
        <v>0</v>
      </c>
    </row>
    <row r="34" spans="1:8" s="432" customFormat="1" ht="35">
      <c r="A34" s="68" t="s">
        <v>207</v>
      </c>
      <c r="B34" s="39" t="s">
        <v>40</v>
      </c>
      <c r="C34" s="69">
        <v>8505170</v>
      </c>
      <c r="D34" s="650">
        <v>18798.04</v>
      </c>
      <c r="E34" s="69"/>
      <c r="F34" s="65"/>
      <c r="G34" s="37">
        <f t="shared" si="0"/>
        <v>0</v>
      </c>
      <c r="H34" s="38">
        <f t="shared" si="1"/>
        <v>0</v>
      </c>
    </row>
    <row r="35" spans="1:8" s="432" customFormat="1" ht="18.5" thickBot="1">
      <c r="A35" s="310" t="s">
        <v>49</v>
      </c>
      <c r="B35" s="361"/>
      <c r="C35" s="311"/>
      <c r="D35" s="311"/>
      <c r="E35" s="312"/>
      <c r="F35" s="313"/>
      <c r="G35" s="314">
        <f>SUM(G28:G34)</f>
        <v>273438.66000000003</v>
      </c>
      <c r="H35" s="315">
        <f>SUM(H28:H34)</f>
        <v>328126.39</v>
      </c>
    </row>
    <row r="36" spans="1:8" s="357" customFormat="1" ht="18">
      <c r="A36" s="141"/>
      <c r="B36" s="26"/>
      <c r="C36" s="26"/>
      <c r="D36" s="215"/>
      <c r="E36" s="213"/>
      <c r="F36" s="316"/>
      <c r="G36" s="215"/>
      <c r="H36" s="146"/>
    </row>
    <row r="37" spans="1:8" ht="18">
      <c r="A37" s="18"/>
      <c r="B37" s="114"/>
      <c r="C37" s="114"/>
      <c r="D37" s="114"/>
      <c r="E37" s="114"/>
      <c r="F37" s="297"/>
      <c r="G37" s="17"/>
      <c r="H37" s="114"/>
    </row>
  </sheetData>
  <mergeCells count="11">
    <mergeCell ref="A8:H8"/>
    <mergeCell ref="A9:H9"/>
    <mergeCell ref="A26:A27"/>
    <mergeCell ref="B26:B27"/>
    <mergeCell ref="C26:C27"/>
    <mergeCell ref="D26:D27"/>
    <mergeCell ref="E26:E27"/>
    <mergeCell ref="F26:F27"/>
    <mergeCell ref="G26:G27"/>
    <mergeCell ref="H26:H27"/>
    <mergeCell ref="B22:C22"/>
  </mergeCells>
  <conditionalFormatting sqref="D36:H36 E28:F34">
    <cfRule type="cellIs" dxfId="183" priority="2" stopIfTrue="1" operator="lessThanOrEqual">
      <formula>0</formula>
    </cfRule>
  </conditionalFormatting>
  <conditionalFormatting sqref="G28:H34">
    <cfRule type="cellIs" dxfId="182" priority="1" stopIfTrue="1" operator="lessThanOrEqual">
      <formula>0</formula>
    </cfRule>
  </conditionalFormatting>
  <hyperlinks>
    <hyperlink ref="A6" r:id="rId1"/>
  </hyperlinks>
  <pageMargins left="0.7" right="0.7" top="0.75" bottom="0.75" header="0.3" footer="0.3"/>
  <pageSetup paperSize="9" scale="44" orientation="portrait" r:id="rId2"/>
  <drawing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>
    <pageSetUpPr fitToPage="1"/>
  </sheetPr>
  <dimension ref="A1:H45"/>
  <sheetViews>
    <sheetView showGridLines="0" view="pageBreakPreview" topLeftCell="A28" zoomScale="60" zoomScaleNormal="50" workbookViewId="0">
      <selection activeCell="F34" sqref="F34"/>
    </sheetView>
  </sheetViews>
  <sheetFormatPr defaultColWidth="8.81640625" defaultRowHeight="14"/>
  <cols>
    <col min="1" max="1" width="85.1796875" style="2" customWidth="1"/>
    <col min="2" max="2" width="10.453125" style="2" bestFit="1" customWidth="1"/>
    <col min="3" max="3" width="17.6328125" style="2" bestFit="1" customWidth="1"/>
    <col min="4" max="4" width="22.1796875" style="2" bestFit="1" customWidth="1"/>
    <col min="5" max="6" width="10.453125" style="2" bestFit="1" customWidth="1"/>
    <col min="7" max="8" width="29.1796875" style="2" bestFit="1" customWidth="1"/>
    <col min="9" max="16384" width="8.81640625" style="2"/>
  </cols>
  <sheetData>
    <row r="1" spans="1:8" ht="18">
      <c r="A1" s="4" t="s">
        <v>0</v>
      </c>
      <c r="B1" s="114"/>
      <c r="C1" s="114"/>
      <c r="D1" s="114"/>
      <c r="E1" s="114"/>
      <c r="F1" s="297"/>
      <c r="G1" s="17"/>
      <c r="H1" s="114"/>
    </row>
    <row r="2" spans="1:8" ht="18">
      <c r="A2" s="4" t="s">
        <v>1</v>
      </c>
      <c r="B2" s="114"/>
      <c r="C2" s="114"/>
      <c r="D2" s="114"/>
      <c r="E2" s="114"/>
      <c r="F2" s="297"/>
      <c r="G2" s="17"/>
      <c r="H2" s="114"/>
    </row>
    <row r="3" spans="1:8" ht="18">
      <c r="A3" s="4" t="s">
        <v>2</v>
      </c>
      <c r="B3" s="114"/>
      <c r="C3" s="114"/>
      <c r="D3" s="114"/>
      <c r="E3" s="114"/>
      <c r="F3" s="297"/>
      <c r="G3" s="17"/>
      <c r="H3" s="114"/>
    </row>
    <row r="4" spans="1:8" ht="18">
      <c r="A4" s="4" t="s">
        <v>3</v>
      </c>
      <c r="B4" s="114"/>
      <c r="C4" s="114"/>
      <c r="D4" s="114"/>
      <c r="E4" s="114"/>
      <c r="F4" s="297"/>
      <c r="G4" s="17"/>
      <c r="H4" s="114"/>
    </row>
    <row r="5" spans="1:8" ht="18">
      <c r="A5" s="4" t="s">
        <v>4</v>
      </c>
      <c r="B5" s="114"/>
      <c r="C5" s="114"/>
      <c r="D5" s="114"/>
      <c r="E5" s="114"/>
      <c r="F5" s="297"/>
      <c r="G5" s="17"/>
      <c r="H5" s="114"/>
    </row>
    <row r="6" spans="1:8" ht="18">
      <c r="A6" s="358" t="s">
        <v>591</v>
      </c>
      <c r="B6" s="114"/>
      <c r="C6" s="114"/>
      <c r="D6" s="114"/>
      <c r="E6" s="114"/>
      <c r="F6" s="297"/>
      <c r="G6" s="17"/>
      <c r="H6" s="114"/>
    </row>
    <row r="7" spans="1:8">
      <c r="A7" s="8"/>
      <c r="B7" s="8"/>
      <c r="C7" s="8"/>
      <c r="D7" s="8"/>
      <c r="E7" s="8"/>
      <c r="F7" s="298"/>
      <c r="G7" s="117"/>
      <c r="H7" s="8"/>
    </row>
    <row r="8" spans="1:8" ht="25">
      <c r="A8" s="676" t="s">
        <v>190</v>
      </c>
      <c r="B8" s="677"/>
      <c r="C8" s="677"/>
      <c r="D8" s="677"/>
      <c r="E8" s="677"/>
      <c r="F8" s="677"/>
      <c r="G8" s="677"/>
      <c r="H8" s="678"/>
    </row>
    <row r="9" spans="1:8" ht="25">
      <c r="A9" s="740" t="s">
        <v>191</v>
      </c>
      <c r="B9" s="741"/>
      <c r="C9" s="741"/>
      <c r="D9" s="741"/>
      <c r="E9" s="741"/>
      <c r="F9" s="741"/>
      <c r="G9" s="741"/>
      <c r="H9" s="742"/>
    </row>
    <row r="10" spans="1:8" ht="20.5" thickBot="1">
      <c r="A10" s="18"/>
      <c r="B10" s="121"/>
      <c r="C10" s="121"/>
      <c r="D10" s="118"/>
      <c r="E10" s="118"/>
      <c r="F10" s="299"/>
      <c r="G10" s="124"/>
      <c r="H10" s="118"/>
    </row>
    <row r="11" spans="1:8" ht="20">
      <c r="A11" s="19" t="s">
        <v>6</v>
      </c>
      <c r="B11" s="156" t="s">
        <v>7</v>
      </c>
      <c r="C11" s="306">
        <v>2000</v>
      </c>
      <c r="D11" s="118"/>
      <c r="E11" s="118"/>
      <c r="F11" s="299"/>
      <c r="G11" s="124"/>
      <c r="H11" s="118"/>
    </row>
    <row r="12" spans="1:8" ht="20">
      <c r="A12" s="22" t="s">
        <v>169</v>
      </c>
      <c r="B12" s="23" t="s">
        <v>168</v>
      </c>
      <c r="C12" s="227">
        <v>200</v>
      </c>
      <c r="D12" s="118"/>
      <c r="E12" s="118"/>
      <c r="F12" s="299"/>
      <c r="G12" s="124"/>
      <c r="H12" s="118"/>
    </row>
    <row r="13" spans="1:8" ht="20">
      <c r="A13" s="22" t="s">
        <v>170</v>
      </c>
      <c r="B13" s="23" t="s">
        <v>168</v>
      </c>
      <c r="C13" s="24" t="s">
        <v>192</v>
      </c>
      <c r="D13" s="118"/>
      <c r="E13" s="118"/>
      <c r="F13" s="299"/>
      <c r="G13" s="124"/>
      <c r="H13" s="118"/>
    </row>
    <row r="14" spans="1:8" ht="20">
      <c r="A14" s="22" t="s">
        <v>172</v>
      </c>
      <c r="B14" s="23" t="s">
        <v>111</v>
      </c>
      <c r="C14" s="218">
        <v>38</v>
      </c>
      <c r="D14" s="118"/>
      <c r="E14" s="118"/>
      <c r="F14" s="299"/>
      <c r="G14" s="124"/>
      <c r="H14" s="118"/>
    </row>
    <row r="15" spans="1:8" ht="20">
      <c r="A15" s="22" t="s">
        <v>173</v>
      </c>
      <c r="B15" s="23" t="s">
        <v>174</v>
      </c>
      <c r="C15" s="218">
        <v>30</v>
      </c>
      <c r="D15" s="118"/>
      <c r="E15" s="118"/>
      <c r="F15" s="299"/>
      <c r="G15" s="124"/>
      <c r="H15" s="118"/>
    </row>
    <row r="16" spans="1:8" ht="20">
      <c r="A16" s="22" t="s">
        <v>822</v>
      </c>
      <c r="B16" s="23" t="s">
        <v>174</v>
      </c>
      <c r="C16" s="218">
        <v>30</v>
      </c>
      <c r="D16" s="118"/>
      <c r="E16" s="118"/>
      <c r="F16" s="299"/>
      <c r="G16" s="124"/>
      <c r="H16" s="118"/>
    </row>
    <row r="17" spans="1:8" ht="20">
      <c r="A17" s="22" t="s">
        <v>24</v>
      </c>
      <c r="B17" s="23" t="s">
        <v>25</v>
      </c>
      <c r="C17" s="218">
        <v>15</v>
      </c>
      <c r="D17" s="118"/>
      <c r="E17" s="118"/>
      <c r="F17" s="299"/>
      <c r="G17" s="124"/>
      <c r="H17" s="118"/>
    </row>
    <row r="18" spans="1:8" ht="20">
      <c r="A18" s="22" t="s">
        <v>176</v>
      </c>
      <c r="B18" s="23" t="s">
        <v>20</v>
      </c>
      <c r="C18" s="218">
        <v>52</v>
      </c>
      <c r="D18" s="118"/>
      <c r="E18" s="118"/>
      <c r="F18" s="299"/>
      <c r="G18" s="124"/>
      <c r="H18" s="118"/>
    </row>
    <row r="19" spans="1:8" ht="20">
      <c r="A19" s="22" t="s">
        <v>12</v>
      </c>
      <c r="B19" s="23" t="s">
        <v>789</v>
      </c>
      <c r="C19" s="218" t="s">
        <v>177</v>
      </c>
      <c r="D19" s="118"/>
      <c r="E19" s="118"/>
      <c r="F19" s="299"/>
      <c r="G19" s="124"/>
      <c r="H19" s="118"/>
    </row>
    <row r="20" spans="1:8" ht="20">
      <c r="A20" s="22" t="s">
        <v>115</v>
      </c>
      <c r="B20" s="23" t="s">
        <v>116</v>
      </c>
      <c r="C20" s="218">
        <v>1000</v>
      </c>
      <c r="D20" s="118"/>
      <c r="E20" s="118"/>
      <c r="F20" s="299"/>
      <c r="G20" s="124"/>
      <c r="H20" s="118"/>
    </row>
    <row r="21" spans="1:8" ht="20">
      <c r="A21" s="22" t="s">
        <v>178</v>
      </c>
      <c r="B21" s="23" t="s">
        <v>179</v>
      </c>
      <c r="C21" s="24" t="s">
        <v>180</v>
      </c>
      <c r="D21" s="118"/>
      <c r="E21" s="118"/>
      <c r="F21" s="299"/>
      <c r="G21" s="124"/>
      <c r="H21" s="118"/>
    </row>
    <row r="22" spans="1:8" ht="20">
      <c r="A22" s="22" t="s">
        <v>29</v>
      </c>
      <c r="B22" s="219" t="s">
        <v>22</v>
      </c>
      <c r="C22" s="220" t="s">
        <v>824</v>
      </c>
      <c r="D22" s="118"/>
      <c r="E22" s="118"/>
      <c r="F22" s="299"/>
      <c r="G22" s="124"/>
      <c r="H22" s="118"/>
    </row>
    <row r="23" spans="1:8" ht="20">
      <c r="A23" s="22" t="s">
        <v>31</v>
      </c>
      <c r="B23" s="219" t="s">
        <v>22</v>
      </c>
      <c r="C23" s="220" t="s">
        <v>825</v>
      </c>
      <c r="D23" s="118"/>
      <c r="E23" s="118"/>
      <c r="F23" s="299"/>
      <c r="G23" s="124"/>
      <c r="H23" s="118"/>
    </row>
    <row r="24" spans="1:8" ht="20">
      <c r="A24" s="632" t="s">
        <v>32</v>
      </c>
      <c r="B24" s="219" t="s">
        <v>823</v>
      </c>
      <c r="C24" s="221">
        <v>940</v>
      </c>
      <c r="D24" s="118"/>
      <c r="E24" s="118"/>
      <c r="F24" s="299"/>
      <c r="G24" s="124"/>
      <c r="H24" s="118"/>
    </row>
    <row r="25" spans="1:8" ht="18.5" thickBot="1">
      <c r="A25" s="631" t="s">
        <v>951</v>
      </c>
      <c r="B25" s="701" t="s">
        <v>954</v>
      </c>
      <c r="C25" s="702"/>
      <c r="D25" s="114"/>
      <c r="E25" s="114"/>
      <c r="F25" s="297"/>
      <c r="G25" s="17"/>
      <c r="H25" s="114"/>
    </row>
    <row r="26" spans="1:8" ht="18">
      <c r="A26" s="26"/>
      <c r="B26" s="626"/>
      <c r="C26" s="626"/>
      <c r="D26" s="114"/>
      <c r="E26" s="114"/>
      <c r="F26" s="297"/>
      <c r="G26" s="17"/>
      <c r="H26" s="114"/>
    </row>
    <row r="27" spans="1:8" ht="23" customHeight="1">
      <c r="A27" s="764" t="s">
        <v>193</v>
      </c>
      <c r="B27" s="764"/>
      <c r="C27" s="764"/>
      <c r="D27" s="764"/>
      <c r="E27" s="764"/>
      <c r="F27" s="764"/>
      <c r="G27" s="764"/>
      <c r="H27" s="764"/>
    </row>
    <row r="28" spans="1:8" ht="79" customHeight="1">
      <c r="A28" s="764"/>
      <c r="B28" s="764"/>
      <c r="C28" s="764"/>
      <c r="D28" s="764"/>
      <c r="E28" s="764"/>
      <c r="F28" s="764"/>
      <c r="G28" s="764"/>
      <c r="H28" s="764"/>
    </row>
    <row r="29" spans="1:8" ht="72" customHeight="1">
      <c r="A29" s="752" t="s">
        <v>973</v>
      </c>
      <c r="B29" s="752"/>
      <c r="C29" s="752"/>
      <c r="D29" s="77"/>
      <c r="E29" s="77"/>
      <c r="F29" s="300"/>
      <c r="G29" s="301"/>
      <c r="H29" s="77"/>
    </row>
    <row r="30" spans="1:8" ht="23">
      <c r="A30" s="525" t="s">
        <v>181</v>
      </c>
      <c r="B30" s="534"/>
      <c r="C30" s="534"/>
      <c r="D30" s="77"/>
      <c r="E30" s="77"/>
      <c r="F30" s="300"/>
      <c r="G30" s="301"/>
      <c r="H30" s="77"/>
    </row>
    <row r="31" spans="1:8" ht="18.5" thickBot="1">
      <c r="A31" s="223"/>
      <c r="B31" s="224"/>
      <c r="C31" s="224"/>
      <c r="D31" s="114"/>
      <c r="E31" s="114"/>
      <c r="F31" s="297"/>
      <c r="G31" s="17"/>
      <c r="H31" s="114"/>
    </row>
    <row r="32" spans="1:8" s="357" customFormat="1" ht="17.5" customHeight="1">
      <c r="A32" s="682" t="s">
        <v>34</v>
      </c>
      <c r="B32" s="684" t="s">
        <v>35</v>
      </c>
      <c r="C32" s="688" t="s">
        <v>36</v>
      </c>
      <c r="D32" s="686" t="s">
        <v>107</v>
      </c>
      <c r="E32" s="688" t="s">
        <v>37</v>
      </c>
      <c r="F32" s="690" t="s">
        <v>38</v>
      </c>
      <c r="G32" s="674" t="s">
        <v>72</v>
      </c>
      <c r="H32" s="674" t="s">
        <v>73</v>
      </c>
    </row>
    <row r="33" spans="1:8" s="357" customFormat="1" ht="17.5">
      <c r="A33" s="683"/>
      <c r="B33" s="685"/>
      <c r="C33" s="689"/>
      <c r="D33" s="687"/>
      <c r="E33" s="689"/>
      <c r="F33" s="691"/>
      <c r="G33" s="675"/>
      <c r="H33" s="675"/>
    </row>
    <row r="34" spans="1:8" s="357" customFormat="1" ht="18">
      <c r="A34" s="63" t="s">
        <v>194</v>
      </c>
      <c r="B34" s="33" t="s">
        <v>40</v>
      </c>
      <c r="C34" s="34">
        <v>7522309</v>
      </c>
      <c r="D34" s="35">
        <v>437698.38</v>
      </c>
      <c r="E34" s="34">
        <v>1</v>
      </c>
      <c r="F34" s="65"/>
      <c r="G34" s="37">
        <f>ROUND((D34*(1-F34))*E34,2)</f>
        <v>437698.38</v>
      </c>
      <c r="H34" s="38">
        <f>ROUND(G34*1.2,2)</f>
        <v>525238.06000000006</v>
      </c>
    </row>
    <row r="35" spans="1:8" s="357" customFormat="1" ht="36">
      <c r="A35" s="129" t="s">
        <v>195</v>
      </c>
      <c r="B35" s="33" t="s">
        <v>40</v>
      </c>
      <c r="C35" s="34">
        <v>7522313</v>
      </c>
      <c r="D35" s="648">
        <v>5292.58</v>
      </c>
      <c r="E35" s="34">
        <v>1</v>
      </c>
      <c r="F35" s="65"/>
      <c r="G35" s="37">
        <f t="shared" ref="G35:G42" si="0">ROUND((D35*(1-F35))*E35,2)</f>
        <v>5292.58</v>
      </c>
      <c r="H35" s="38">
        <f t="shared" ref="H35:H42" si="1">ROUND(G35*1.2,2)</f>
        <v>6351.1</v>
      </c>
    </row>
    <row r="36" spans="1:8" s="357" customFormat="1" ht="36">
      <c r="A36" s="129" t="s">
        <v>196</v>
      </c>
      <c r="B36" s="33" t="s">
        <v>40</v>
      </c>
      <c r="C36" s="34">
        <v>7522973</v>
      </c>
      <c r="D36" s="648">
        <v>7015.08</v>
      </c>
      <c r="E36" s="34">
        <v>1</v>
      </c>
      <c r="F36" s="65"/>
      <c r="G36" s="37">
        <f t="shared" si="0"/>
        <v>7015.08</v>
      </c>
      <c r="H36" s="38">
        <f t="shared" si="1"/>
        <v>8418.1</v>
      </c>
    </row>
    <row r="37" spans="1:8" s="357" customFormat="1" ht="18">
      <c r="A37" s="511" t="s">
        <v>840</v>
      </c>
      <c r="B37" s="512"/>
      <c r="C37" s="518"/>
      <c r="D37" s="649"/>
      <c r="E37" s="514"/>
      <c r="F37" s="520"/>
      <c r="G37" s="516"/>
      <c r="H37" s="517"/>
    </row>
    <row r="38" spans="1:8" s="357" customFormat="1" ht="52.5">
      <c r="A38" s="68" t="s">
        <v>185</v>
      </c>
      <c r="B38" s="39" t="s">
        <v>40</v>
      </c>
      <c r="C38" s="69">
        <v>8505160</v>
      </c>
      <c r="D38" s="650">
        <v>48815.12</v>
      </c>
      <c r="E38" s="69"/>
      <c r="F38" s="65"/>
      <c r="G38" s="37">
        <f t="shared" si="0"/>
        <v>0</v>
      </c>
      <c r="H38" s="38">
        <f t="shared" si="1"/>
        <v>0</v>
      </c>
    </row>
    <row r="39" spans="1:8" s="357" customFormat="1" ht="35">
      <c r="A39" s="68" t="s">
        <v>186</v>
      </c>
      <c r="B39" s="39" t="s">
        <v>40</v>
      </c>
      <c r="C39" s="69">
        <v>8505150</v>
      </c>
      <c r="D39" s="650">
        <v>21514.82</v>
      </c>
      <c r="E39" s="69"/>
      <c r="F39" s="65"/>
      <c r="G39" s="37">
        <f t="shared" si="0"/>
        <v>0</v>
      </c>
      <c r="H39" s="38">
        <f t="shared" si="1"/>
        <v>0</v>
      </c>
    </row>
    <row r="40" spans="1:8" s="357" customFormat="1" ht="18">
      <c r="A40" s="68" t="s">
        <v>187</v>
      </c>
      <c r="B40" s="39" t="s">
        <v>40</v>
      </c>
      <c r="C40" s="69">
        <v>8505170</v>
      </c>
      <c r="D40" s="650">
        <v>18798.04</v>
      </c>
      <c r="E40" s="69"/>
      <c r="F40" s="65"/>
      <c r="G40" s="37">
        <f t="shared" si="0"/>
        <v>0</v>
      </c>
      <c r="H40" s="38">
        <f t="shared" si="1"/>
        <v>0</v>
      </c>
    </row>
    <row r="41" spans="1:8" s="357" customFormat="1" ht="18">
      <c r="A41" s="68" t="s">
        <v>188</v>
      </c>
      <c r="B41" s="39" t="s">
        <v>40</v>
      </c>
      <c r="C41" s="69">
        <v>7500780</v>
      </c>
      <c r="D41" s="650">
        <v>20146.36</v>
      </c>
      <c r="E41" s="69"/>
      <c r="F41" s="65"/>
      <c r="G41" s="37">
        <f t="shared" si="0"/>
        <v>0</v>
      </c>
      <c r="H41" s="38">
        <f t="shared" si="1"/>
        <v>0</v>
      </c>
    </row>
    <row r="42" spans="1:8" s="357" customFormat="1" ht="18.5" thickBot="1">
      <c r="A42" s="68" t="s">
        <v>189</v>
      </c>
      <c r="B42" s="39" t="s">
        <v>40</v>
      </c>
      <c r="C42" s="69">
        <v>8502830</v>
      </c>
      <c r="D42" s="650">
        <v>3962.28</v>
      </c>
      <c r="E42" s="69"/>
      <c r="F42" s="65"/>
      <c r="G42" s="37">
        <f t="shared" si="0"/>
        <v>0</v>
      </c>
      <c r="H42" s="38">
        <f t="shared" si="1"/>
        <v>0</v>
      </c>
    </row>
    <row r="43" spans="1:8" s="357" customFormat="1" ht="18.5" thickBot="1">
      <c r="A43" s="368" t="s">
        <v>49</v>
      </c>
      <c r="B43" s="384"/>
      <c r="C43" s="378"/>
      <c r="D43" s="379"/>
      <c r="E43" s="380"/>
      <c r="F43" s="381"/>
      <c r="G43" s="382">
        <f>SUM(G24:G42)</f>
        <v>450006.04000000004</v>
      </c>
      <c r="H43" s="383">
        <f>SUM(H34:H42)</f>
        <v>540007.26</v>
      </c>
    </row>
    <row r="44" spans="1:8" s="357" customFormat="1" ht="18">
      <c r="A44" s="763"/>
      <c r="B44" s="763"/>
      <c r="C44" s="763"/>
      <c r="D44" s="763"/>
      <c r="E44" s="763"/>
      <c r="F44" s="763"/>
      <c r="G44" s="763"/>
      <c r="H44" s="763"/>
    </row>
    <row r="45" spans="1:8" s="357" customFormat="1" ht="18">
      <c r="A45" s="763"/>
      <c r="B45" s="763"/>
      <c r="C45" s="763"/>
      <c r="D45" s="763"/>
      <c r="E45" s="763"/>
      <c r="F45" s="763"/>
      <c r="G45" s="763"/>
      <c r="H45" s="763"/>
    </row>
  </sheetData>
  <mergeCells count="15">
    <mergeCell ref="H32:H33"/>
    <mergeCell ref="A45:H45"/>
    <mergeCell ref="A44:H44"/>
    <mergeCell ref="A8:H8"/>
    <mergeCell ref="A9:H9"/>
    <mergeCell ref="A32:A33"/>
    <mergeCell ref="B32:B33"/>
    <mergeCell ref="C32:C33"/>
    <mergeCell ref="D32:D33"/>
    <mergeCell ref="E32:E33"/>
    <mergeCell ref="F32:F33"/>
    <mergeCell ref="G32:G33"/>
    <mergeCell ref="B25:C25"/>
    <mergeCell ref="A29:C29"/>
    <mergeCell ref="A27:H28"/>
  </mergeCells>
  <conditionalFormatting sqref="E34:H42">
    <cfRule type="cellIs" dxfId="181" priority="1" stopIfTrue="1" operator="lessThanOrEqual">
      <formula>0</formula>
    </cfRule>
  </conditionalFormatting>
  <hyperlinks>
    <hyperlink ref="A6" r:id="rId1"/>
  </hyperlinks>
  <pageMargins left="0.7" right="0.7" top="0.75" bottom="0.75" header="0.3" footer="0.3"/>
  <pageSetup paperSize="9" scale="40" orientation="portrait" r:id="rId2"/>
  <drawing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>
    <pageSetUpPr fitToPage="1"/>
  </sheetPr>
  <dimension ref="A1:H45"/>
  <sheetViews>
    <sheetView showGridLines="0" view="pageBreakPreview" topLeftCell="A4" zoomScale="60" zoomScaleNormal="50" workbookViewId="0">
      <selection activeCell="A29" sqref="A29:C29"/>
    </sheetView>
  </sheetViews>
  <sheetFormatPr defaultColWidth="8.81640625" defaultRowHeight="14"/>
  <cols>
    <col min="1" max="1" width="79.36328125" style="2" customWidth="1"/>
    <col min="2" max="2" width="10.453125" style="2" bestFit="1" customWidth="1"/>
    <col min="3" max="3" width="16.1796875" style="2" bestFit="1" customWidth="1"/>
    <col min="4" max="4" width="22.1796875" style="2" bestFit="1" customWidth="1"/>
    <col min="5" max="6" width="10.453125" style="2" bestFit="1" customWidth="1"/>
    <col min="7" max="8" width="29.1796875" style="2" bestFit="1" customWidth="1"/>
    <col min="9" max="16384" width="8.81640625" style="2"/>
  </cols>
  <sheetData>
    <row r="1" spans="1:8" ht="18">
      <c r="A1" s="4" t="s">
        <v>0</v>
      </c>
      <c r="B1" s="114"/>
      <c r="C1" s="114"/>
      <c r="D1" s="114"/>
      <c r="E1" s="114"/>
      <c r="F1" s="297"/>
      <c r="G1" s="17"/>
      <c r="H1" s="114"/>
    </row>
    <row r="2" spans="1:8" ht="18">
      <c r="A2" s="4" t="s">
        <v>1</v>
      </c>
      <c r="B2" s="114"/>
      <c r="C2" s="114"/>
      <c r="D2" s="114"/>
      <c r="E2" s="114"/>
      <c r="F2" s="297"/>
      <c r="G2" s="17"/>
      <c r="H2" s="114"/>
    </row>
    <row r="3" spans="1:8" ht="18">
      <c r="A3" s="4" t="s">
        <v>2</v>
      </c>
      <c r="B3" s="114"/>
      <c r="C3" s="114"/>
      <c r="D3" s="114"/>
      <c r="E3" s="114"/>
      <c r="F3" s="297"/>
      <c r="G3" s="17"/>
      <c r="H3" s="114"/>
    </row>
    <row r="4" spans="1:8" ht="18">
      <c r="A4" s="4" t="s">
        <v>3</v>
      </c>
      <c r="B4" s="114"/>
      <c r="C4" s="114"/>
      <c r="D4" s="114"/>
      <c r="E4" s="114"/>
      <c r="F4" s="297"/>
      <c r="G4" s="17"/>
      <c r="H4" s="114"/>
    </row>
    <row r="5" spans="1:8" ht="18">
      <c r="A5" s="4" t="s">
        <v>4</v>
      </c>
      <c r="B5" s="114"/>
      <c r="C5" s="114"/>
      <c r="D5" s="114"/>
      <c r="E5" s="114"/>
      <c r="F5" s="297"/>
      <c r="G5" s="17"/>
      <c r="H5" s="114"/>
    </row>
    <row r="6" spans="1:8" ht="18">
      <c r="A6" s="358" t="s">
        <v>591</v>
      </c>
      <c r="B6" s="114"/>
      <c r="C6" s="114"/>
      <c r="D6" s="114"/>
      <c r="E6" s="114"/>
      <c r="F6" s="297"/>
      <c r="G6" s="17"/>
      <c r="H6" s="114"/>
    </row>
    <row r="7" spans="1:8">
      <c r="A7" s="8"/>
      <c r="B7" s="8"/>
      <c r="C7" s="8"/>
      <c r="D7" s="8"/>
      <c r="E7" s="8"/>
      <c r="F7" s="298"/>
      <c r="G7" s="117"/>
      <c r="H7" s="8"/>
    </row>
    <row r="8" spans="1:8" ht="25">
      <c r="A8" s="676" t="s">
        <v>166</v>
      </c>
      <c r="B8" s="677"/>
      <c r="C8" s="677"/>
      <c r="D8" s="677"/>
      <c r="E8" s="677"/>
      <c r="F8" s="677"/>
      <c r="G8" s="677"/>
      <c r="H8" s="678"/>
    </row>
    <row r="9" spans="1:8" ht="25">
      <c r="A9" s="740" t="s">
        <v>833</v>
      </c>
      <c r="B9" s="741"/>
      <c r="C9" s="741"/>
      <c r="D9" s="741"/>
      <c r="E9" s="741"/>
      <c r="F9" s="741"/>
      <c r="G9" s="741"/>
      <c r="H9" s="742"/>
    </row>
    <row r="10" spans="1:8" ht="20.5" thickBot="1">
      <c r="A10" s="18"/>
      <c r="B10" s="121"/>
      <c r="C10" s="121"/>
      <c r="D10" s="118"/>
      <c r="E10" s="118"/>
      <c r="F10" s="299"/>
      <c r="G10" s="124"/>
      <c r="H10" s="118"/>
    </row>
    <row r="11" spans="1:8" ht="20">
      <c r="A11" s="19" t="s">
        <v>6</v>
      </c>
      <c r="B11" s="20" t="s">
        <v>7</v>
      </c>
      <c r="C11" s="216">
        <v>2000</v>
      </c>
      <c r="D11" s="118"/>
      <c r="E11" s="118"/>
      <c r="F11" s="299"/>
      <c r="G11" s="124"/>
      <c r="H11" s="118"/>
    </row>
    <row r="12" spans="1:8" ht="20">
      <c r="A12" s="22" t="s">
        <v>169</v>
      </c>
      <c r="B12" s="23" t="s">
        <v>168</v>
      </c>
      <c r="C12" s="227">
        <v>300</v>
      </c>
      <c r="D12" s="118"/>
      <c r="E12" s="118"/>
      <c r="F12" s="299"/>
      <c r="G12" s="124"/>
      <c r="H12" s="118"/>
    </row>
    <row r="13" spans="1:8" ht="20">
      <c r="A13" s="22" t="s">
        <v>170</v>
      </c>
      <c r="B13" s="23" t="s">
        <v>168</v>
      </c>
      <c r="C13" s="24" t="s">
        <v>171</v>
      </c>
      <c r="D13" s="118"/>
      <c r="E13" s="118"/>
      <c r="F13" s="299"/>
      <c r="G13" s="124"/>
      <c r="H13" s="118"/>
    </row>
    <row r="14" spans="1:8" ht="20">
      <c r="A14" s="22" t="s">
        <v>172</v>
      </c>
      <c r="B14" s="23" t="s">
        <v>111</v>
      </c>
      <c r="C14" s="218">
        <v>45</v>
      </c>
      <c r="D14" s="118"/>
      <c r="E14" s="118"/>
      <c r="F14" s="299"/>
      <c r="G14" s="124"/>
      <c r="H14" s="118"/>
    </row>
    <row r="15" spans="1:8" ht="20">
      <c r="A15" s="22" t="s">
        <v>173</v>
      </c>
      <c r="B15" s="23" t="s">
        <v>174</v>
      </c>
      <c r="C15" s="218">
        <v>45</v>
      </c>
      <c r="D15" s="118"/>
      <c r="E15" s="118"/>
      <c r="F15" s="299"/>
      <c r="G15" s="124"/>
      <c r="H15" s="118"/>
    </row>
    <row r="16" spans="1:8" ht="20">
      <c r="A16" s="22" t="s">
        <v>175</v>
      </c>
      <c r="B16" s="23" t="s">
        <v>174</v>
      </c>
      <c r="C16" s="218">
        <v>45</v>
      </c>
      <c r="D16" s="118"/>
      <c r="E16" s="118"/>
      <c r="F16" s="299"/>
      <c r="G16" s="124"/>
      <c r="H16" s="118"/>
    </row>
    <row r="17" spans="1:8" ht="20">
      <c r="A17" s="22" t="s">
        <v>24</v>
      </c>
      <c r="B17" s="23" t="s">
        <v>25</v>
      </c>
      <c r="C17" s="218">
        <v>15</v>
      </c>
      <c r="D17" s="118"/>
      <c r="E17" s="118"/>
      <c r="F17" s="299"/>
      <c r="G17" s="124"/>
      <c r="H17" s="118"/>
    </row>
    <row r="18" spans="1:8" ht="20">
      <c r="A18" s="22" t="s">
        <v>176</v>
      </c>
      <c r="B18" s="23" t="s">
        <v>20</v>
      </c>
      <c r="C18" s="218">
        <v>55</v>
      </c>
      <c r="D18" s="118"/>
      <c r="E18" s="118"/>
      <c r="F18" s="299"/>
      <c r="G18" s="124"/>
      <c r="H18" s="118"/>
    </row>
    <row r="19" spans="1:8" ht="20">
      <c r="A19" s="22" t="s">
        <v>12</v>
      </c>
      <c r="B19" s="23" t="s">
        <v>789</v>
      </c>
      <c r="C19" s="218" t="s">
        <v>177</v>
      </c>
      <c r="D19" s="118"/>
      <c r="E19" s="118"/>
      <c r="F19" s="299"/>
      <c r="G19" s="124"/>
      <c r="H19" s="118"/>
    </row>
    <row r="20" spans="1:8" ht="20">
      <c r="A20" s="22" t="s">
        <v>115</v>
      </c>
      <c r="B20" s="23" t="s">
        <v>116</v>
      </c>
      <c r="C20" s="218">
        <v>1000</v>
      </c>
      <c r="D20" s="118"/>
      <c r="E20" s="118"/>
      <c r="F20" s="299"/>
      <c r="G20" s="124"/>
      <c r="H20" s="118"/>
    </row>
    <row r="21" spans="1:8" ht="20">
      <c r="A21" s="22" t="s">
        <v>178</v>
      </c>
      <c r="B21" s="23" t="s">
        <v>179</v>
      </c>
      <c r="C21" s="24" t="s">
        <v>180</v>
      </c>
      <c r="D21" s="118"/>
      <c r="E21" s="118"/>
      <c r="F21" s="299"/>
      <c r="G21" s="124"/>
      <c r="H21" s="118"/>
    </row>
    <row r="22" spans="1:8" ht="20">
      <c r="A22" s="22" t="s">
        <v>29</v>
      </c>
      <c r="B22" s="219" t="s">
        <v>22</v>
      </c>
      <c r="C22" s="220" t="s">
        <v>826</v>
      </c>
      <c r="D22" s="118"/>
      <c r="E22" s="118"/>
      <c r="F22" s="299"/>
      <c r="G22" s="124"/>
      <c r="H22" s="118"/>
    </row>
    <row r="23" spans="1:8" ht="20">
      <c r="A23" s="22" t="s">
        <v>31</v>
      </c>
      <c r="B23" s="219" t="s">
        <v>22</v>
      </c>
      <c r="C23" s="220" t="s">
        <v>364</v>
      </c>
      <c r="D23" s="118"/>
      <c r="E23" s="118"/>
      <c r="F23" s="299"/>
      <c r="G23" s="124"/>
      <c r="H23" s="118"/>
    </row>
    <row r="24" spans="1:8" ht="20">
      <c r="A24" s="632" t="s">
        <v>32</v>
      </c>
      <c r="B24" s="219" t="s">
        <v>22</v>
      </c>
      <c r="C24" s="221">
        <v>860</v>
      </c>
      <c r="D24" s="118"/>
      <c r="E24" s="118"/>
      <c r="F24" s="299"/>
      <c r="G24" s="124"/>
      <c r="H24" s="118"/>
    </row>
    <row r="25" spans="1:8" ht="18.5" thickBot="1">
      <c r="A25" s="631" t="s">
        <v>951</v>
      </c>
      <c r="B25" s="701" t="s">
        <v>954</v>
      </c>
      <c r="C25" s="702"/>
      <c r="D25" s="114"/>
      <c r="E25" s="114"/>
      <c r="F25" s="297"/>
      <c r="G25" s="17"/>
      <c r="H25" s="114"/>
    </row>
    <row r="26" spans="1:8" ht="18">
      <c r="A26" s="26"/>
      <c r="B26" s="626"/>
      <c r="C26" s="626"/>
      <c r="D26" s="114"/>
      <c r="E26" s="114"/>
      <c r="F26" s="297"/>
      <c r="G26" s="17"/>
      <c r="H26" s="114"/>
    </row>
    <row r="27" spans="1:8" ht="110" customHeight="1">
      <c r="A27" s="764" t="s">
        <v>974</v>
      </c>
      <c r="B27" s="764"/>
      <c r="C27" s="764"/>
      <c r="D27" s="764"/>
      <c r="E27" s="764"/>
      <c r="F27" s="764"/>
      <c r="G27" s="764"/>
      <c r="H27" s="764"/>
    </row>
    <row r="28" spans="1:8" ht="11" customHeight="1">
      <c r="A28" s="646"/>
      <c r="B28" s="646"/>
      <c r="C28" s="646"/>
      <c r="D28" s="77"/>
      <c r="E28" s="77"/>
      <c r="F28" s="300"/>
      <c r="G28" s="301"/>
      <c r="H28" s="77"/>
    </row>
    <row r="29" spans="1:8" ht="72" customHeight="1">
      <c r="A29" s="752" t="s">
        <v>973</v>
      </c>
      <c r="B29" s="752"/>
      <c r="C29" s="752"/>
      <c r="D29" s="77"/>
      <c r="E29" s="77"/>
      <c r="F29" s="300"/>
      <c r="G29" s="301"/>
      <c r="H29" s="77"/>
    </row>
    <row r="30" spans="1:8" ht="23">
      <c r="A30" s="525" t="s">
        <v>181</v>
      </c>
      <c r="B30" s="629"/>
      <c r="C30" s="629"/>
      <c r="D30" s="77"/>
      <c r="E30" s="77"/>
      <c r="F30" s="300"/>
      <c r="G30" s="301"/>
      <c r="H30" s="77"/>
    </row>
    <row r="31" spans="1:8" s="357" customFormat="1" ht="18.5" thickBot="1">
      <c r="A31" s="356"/>
      <c r="B31" s="356"/>
      <c r="C31" s="356"/>
      <c r="D31" s="77"/>
      <c r="E31" s="77"/>
      <c r="F31" s="300"/>
      <c r="G31" s="301"/>
      <c r="H31" s="77"/>
    </row>
    <row r="32" spans="1:8" s="357" customFormat="1" ht="17.5" customHeight="1">
      <c r="A32" s="682" t="s">
        <v>34</v>
      </c>
      <c r="B32" s="684" t="s">
        <v>35</v>
      </c>
      <c r="C32" s="688" t="s">
        <v>36</v>
      </c>
      <c r="D32" s="686" t="s">
        <v>107</v>
      </c>
      <c r="E32" s="688" t="s">
        <v>37</v>
      </c>
      <c r="F32" s="690" t="s">
        <v>38</v>
      </c>
      <c r="G32" s="674" t="s">
        <v>72</v>
      </c>
      <c r="H32" s="674" t="s">
        <v>73</v>
      </c>
    </row>
    <row r="33" spans="1:8" s="357" customFormat="1" ht="17.5">
      <c r="A33" s="683"/>
      <c r="B33" s="685"/>
      <c r="C33" s="689"/>
      <c r="D33" s="687"/>
      <c r="E33" s="689"/>
      <c r="F33" s="691"/>
      <c r="G33" s="675"/>
      <c r="H33" s="675"/>
    </row>
    <row r="34" spans="1:8" s="357" customFormat="1" ht="18">
      <c r="A34" s="63" t="s">
        <v>182</v>
      </c>
      <c r="B34" s="33" t="s">
        <v>40</v>
      </c>
      <c r="C34" s="34">
        <v>7522027</v>
      </c>
      <c r="D34" s="35">
        <v>481468.96</v>
      </c>
      <c r="E34" s="34">
        <v>1</v>
      </c>
      <c r="F34" s="65"/>
      <c r="G34" s="37">
        <f>ROUND((D34*(1-F34))*E34,2)</f>
        <v>481468.96</v>
      </c>
      <c r="H34" s="38">
        <f>ROUND(G34*1.2,2)</f>
        <v>577762.75</v>
      </c>
    </row>
    <row r="35" spans="1:8" s="357" customFormat="1" ht="36">
      <c r="A35" s="129" t="s">
        <v>183</v>
      </c>
      <c r="B35" s="33" t="s">
        <v>40</v>
      </c>
      <c r="C35" s="34">
        <v>7522181</v>
      </c>
      <c r="D35" s="648">
        <v>5427.2</v>
      </c>
      <c r="E35" s="34">
        <v>1</v>
      </c>
      <c r="F35" s="65"/>
      <c r="G35" s="37">
        <f t="shared" ref="G35:G42" si="0">ROUND((D35*(1-F35))*E35,2)</f>
        <v>5427.2</v>
      </c>
      <c r="H35" s="38">
        <f t="shared" ref="H35:H42" si="1">ROUND(G35*1.2,2)</f>
        <v>6512.64</v>
      </c>
    </row>
    <row r="36" spans="1:8" s="357" customFormat="1" ht="36">
      <c r="A36" s="129" t="s">
        <v>184</v>
      </c>
      <c r="B36" s="33" t="s">
        <v>40</v>
      </c>
      <c r="C36" s="34">
        <v>7522972</v>
      </c>
      <c r="D36" s="648">
        <v>7206.94</v>
      </c>
      <c r="E36" s="34">
        <v>1</v>
      </c>
      <c r="F36" s="65"/>
      <c r="G36" s="37">
        <f t="shared" si="0"/>
        <v>7206.94</v>
      </c>
      <c r="H36" s="38">
        <f t="shared" si="1"/>
        <v>8648.33</v>
      </c>
    </row>
    <row r="37" spans="1:8" s="357" customFormat="1" ht="18">
      <c r="A37" s="511" t="s">
        <v>840</v>
      </c>
      <c r="B37" s="512"/>
      <c r="C37" s="518"/>
      <c r="D37" s="649"/>
      <c r="E37" s="514"/>
      <c r="F37" s="520"/>
      <c r="G37" s="516"/>
      <c r="H37" s="517"/>
    </row>
    <row r="38" spans="1:8" s="357" customFormat="1" ht="52.5">
      <c r="A38" s="68" t="s">
        <v>185</v>
      </c>
      <c r="B38" s="39" t="s">
        <v>40</v>
      </c>
      <c r="C38" s="69">
        <v>8505160</v>
      </c>
      <c r="D38" s="650">
        <v>48815.12</v>
      </c>
      <c r="E38" s="69"/>
      <c r="F38" s="305"/>
      <c r="G38" s="37">
        <f t="shared" si="0"/>
        <v>0</v>
      </c>
      <c r="H38" s="38">
        <f t="shared" si="1"/>
        <v>0</v>
      </c>
    </row>
    <row r="39" spans="1:8" s="357" customFormat="1" ht="35">
      <c r="A39" s="68" t="s">
        <v>186</v>
      </c>
      <c r="B39" s="39" t="s">
        <v>40</v>
      </c>
      <c r="C39" s="69">
        <v>8505150</v>
      </c>
      <c r="D39" s="650">
        <v>21514.82</v>
      </c>
      <c r="E39" s="69"/>
      <c r="F39" s="305"/>
      <c r="G39" s="37">
        <f t="shared" si="0"/>
        <v>0</v>
      </c>
      <c r="H39" s="38">
        <f t="shared" si="1"/>
        <v>0</v>
      </c>
    </row>
    <row r="40" spans="1:8" s="357" customFormat="1" ht="18">
      <c r="A40" s="68" t="s">
        <v>187</v>
      </c>
      <c r="B40" s="39" t="s">
        <v>40</v>
      </c>
      <c r="C40" s="69">
        <v>8505170</v>
      </c>
      <c r="D40" s="650">
        <v>18798.04</v>
      </c>
      <c r="E40" s="69"/>
      <c r="F40" s="305"/>
      <c r="G40" s="37">
        <f t="shared" si="0"/>
        <v>0</v>
      </c>
      <c r="H40" s="38">
        <f t="shared" si="1"/>
        <v>0</v>
      </c>
    </row>
    <row r="41" spans="1:8" s="357" customFormat="1" ht="18">
      <c r="A41" s="68" t="s">
        <v>188</v>
      </c>
      <c r="B41" s="39" t="s">
        <v>40</v>
      </c>
      <c r="C41" s="69">
        <v>7500780</v>
      </c>
      <c r="D41" s="650">
        <v>20146.36</v>
      </c>
      <c r="E41" s="69"/>
      <c r="F41" s="305"/>
      <c r="G41" s="37">
        <f t="shared" si="0"/>
        <v>0</v>
      </c>
      <c r="H41" s="38">
        <f t="shared" si="1"/>
        <v>0</v>
      </c>
    </row>
    <row r="42" spans="1:8" s="357" customFormat="1" ht="18.5" thickBot="1">
      <c r="A42" s="68" t="s">
        <v>189</v>
      </c>
      <c r="B42" s="39" t="s">
        <v>40</v>
      </c>
      <c r="C42" s="69">
        <v>8502830</v>
      </c>
      <c r="D42" s="650">
        <v>3962.28</v>
      </c>
      <c r="E42" s="69"/>
      <c r="F42" s="305"/>
      <c r="G42" s="37">
        <f t="shared" si="0"/>
        <v>0</v>
      </c>
      <c r="H42" s="38">
        <f t="shared" si="1"/>
        <v>0</v>
      </c>
    </row>
    <row r="43" spans="1:8" s="357" customFormat="1" ht="18.5" thickBot="1">
      <c r="A43" s="368" t="s">
        <v>49</v>
      </c>
      <c r="B43" s="384"/>
      <c r="C43" s="378"/>
      <c r="D43" s="379"/>
      <c r="E43" s="380"/>
      <c r="F43" s="381"/>
      <c r="G43" s="382">
        <f>SUM(G24:G42)</f>
        <v>494103.10000000003</v>
      </c>
      <c r="H43" s="383">
        <f>SUM(H34:H42)</f>
        <v>592923.72</v>
      </c>
    </row>
    <row r="44" spans="1:8" s="357" customFormat="1" ht="18">
      <c r="A44" s="763"/>
      <c r="B44" s="763"/>
      <c r="C44" s="763"/>
      <c r="D44" s="763"/>
      <c r="E44" s="763"/>
      <c r="F44" s="763"/>
      <c r="G44" s="763"/>
      <c r="H44" s="763"/>
    </row>
    <row r="45" spans="1:8" s="357" customFormat="1" ht="18">
      <c r="A45" s="763"/>
      <c r="B45" s="763"/>
      <c r="C45" s="763"/>
      <c r="D45" s="763"/>
      <c r="E45" s="763"/>
      <c r="F45" s="763"/>
      <c r="G45" s="763"/>
      <c r="H45" s="763"/>
    </row>
  </sheetData>
  <mergeCells count="15">
    <mergeCell ref="A27:H27"/>
    <mergeCell ref="H32:H33"/>
    <mergeCell ref="A45:H45"/>
    <mergeCell ref="A44:H44"/>
    <mergeCell ref="A8:H8"/>
    <mergeCell ref="A9:H9"/>
    <mergeCell ref="A32:A33"/>
    <mergeCell ref="B32:B33"/>
    <mergeCell ref="C32:C33"/>
    <mergeCell ref="D32:D33"/>
    <mergeCell ref="E32:E33"/>
    <mergeCell ref="F32:F33"/>
    <mergeCell ref="G32:G33"/>
    <mergeCell ref="B25:C25"/>
    <mergeCell ref="A29:C29"/>
  </mergeCells>
  <conditionalFormatting sqref="E34:H42">
    <cfRule type="cellIs" dxfId="180" priority="1" stopIfTrue="1" operator="lessThanOrEqual">
      <formula>0</formula>
    </cfRule>
  </conditionalFormatting>
  <hyperlinks>
    <hyperlink ref="A6" r:id="rId1"/>
  </hyperlinks>
  <pageMargins left="0.7" right="0.7" top="0.75" bottom="0.75" header="0.3" footer="0.3"/>
  <pageSetup paperSize="9" scale="42" orientation="portrait" r:id="rId2"/>
  <drawing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>
    <pageSetUpPr fitToPage="1"/>
  </sheetPr>
  <dimension ref="A1:H40"/>
  <sheetViews>
    <sheetView showGridLines="0" view="pageBreakPreview" zoomScale="60" zoomScaleNormal="100" workbookViewId="0">
      <selection activeCell="D30" sqref="D30:D37"/>
    </sheetView>
  </sheetViews>
  <sheetFormatPr defaultColWidth="8.81640625" defaultRowHeight="14"/>
  <cols>
    <col min="1" max="1" width="101" style="2" customWidth="1"/>
    <col min="2" max="2" width="11.6328125" style="2" bestFit="1" customWidth="1"/>
    <col min="3" max="3" width="13.36328125" style="2" bestFit="1" customWidth="1"/>
    <col min="4" max="4" width="22.1796875" style="2" bestFit="1" customWidth="1"/>
    <col min="5" max="5" width="9.36328125" style="2" customWidth="1"/>
    <col min="6" max="6" width="11.81640625" style="2" bestFit="1" customWidth="1"/>
    <col min="7" max="8" width="29.1796875" style="2" bestFit="1" customWidth="1"/>
    <col min="9" max="16384" width="8.81640625" style="2"/>
  </cols>
  <sheetData>
    <row r="1" spans="1:8" ht="18">
      <c r="A1" s="4" t="s">
        <v>0</v>
      </c>
      <c r="B1" s="271"/>
      <c r="C1" s="272"/>
      <c r="D1" s="294"/>
      <c r="E1" s="272"/>
      <c r="F1" s="273"/>
      <c r="G1" s="274"/>
      <c r="H1" s="272"/>
    </row>
    <row r="2" spans="1:8" ht="18">
      <c r="A2" s="4" t="s">
        <v>1</v>
      </c>
      <c r="B2" s="271"/>
      <c r="C2" s="272"/>
      <c r="D2" s="294"/>
      <c r="E2" s="272"/>
      <c r="F2" s="273"/>
      <c r="G2" s="274"/>
      <c r="H2" s="272"/>
    </row>
    <row r="3" spans="1:8" ht="18">
      <c r="A3" s="4" t="s">
        <v>2</v>
      </c>
      <c r="B3" s="271"/>
      <c r="C3" s="272"/>
      <c r="D3" s="294"/>
      <c r="E3" s="272"/>
      <c r="F3" s="273"/>
      <c r="G3" s="274"/>
      <c r="H3" s="272"/>
    </row>
    <row r="4" spans="1:8" ht="18">
      <c r="A4" s="4" t="s">
        <v>3</v>
      </c>
      <c r="B4" s="271"/>
      <c r="C4" s="272"/>
      <c r="D4" s="294"/>
      <c r="E4" s="272"/>
      <c r="F4" s="273"/>
      <c r="G4" s="274"/>
      <c r="H4" s="272"/>
    </row>
    <row r="5" spans="1:8" ht="18">
      <c r="A5" s="4" t="s">
        <v>4</v>
      </c>
      <c r="B5" s="271"/>
      <c r="C5" s="272"/>
      <c r="D5" s="294"/>
      <c r="E5" s="272"/>
      <c r="F5" s="273"/>
      <c r="G5" s="274"/>
      <c r="H5" s="272"/>
    </row>
    <row r="6" spans="1:8" ht="18">
      <c r="A6" s="358" t="s">
        <v>591</v>
      </c>
      <c r="B6" s="271"/>
      <c r="C6" s="272"/>
      <c r="D6" s="294"/>
      <c r="E6" s="272"/>
      <c r="F6" s="273"/>
      <c r="G6" s="274"/>
      <c r="H6" s="272"/>
    </row>
    <row r="7" spans="1:8" ht="18.5" thickBot="1">
      <c r="A7" s="275"/>
      <c r="B7" s="276"/>
      <c r="C7" s="275"/>
      <c r="D7" s="295"/>
      <c r="E7" s="275"/>
      <c r="F7" s="277"/>
      <c r="G7" s="278"/>
      <c r="H7" s="275"/>
    </row>
    <row r="8" spans="1:8" ht="25">
      <c r="A8" s="765" t="s">
        <v>546</v>
      </c>
      <c r="B8" s="766"/>
      <c r="C8" s="766"/>
      <c r="D8" s="766"/>
      <c r="E8" s="766"/>
      <c r="F8" s="766"/>
      <c r="G8" s="766"/>
      <c r="H8" s="767"/>
    </row>
    <row r="9" spans="1:8" ht="25.5" thickBot="1">
      <c r="A9" s="768" t="s">
        <v>553</v>
      </c>
      <c r="B9" s="769"/>
      <c r="C9" s="769"/>
      <c r="D9" s="769"/>
      <c r="E9" s="769"/>
      <c r="F9" s="769"/>
      <c r="G9" s="769"/>
      <c r="H9" s="770"/>
    </row>
    <row r="10" spans="1:8" ht="25">
      <c r="A10" s="582"/>
      <c r="B10" s="583"/>
      <c r="C10" s="583"/>
      <c r="D10" s="583"/>
      <c r="E10" s="583"/>
      <c r="F10" s="583"/>
      <c r="G10" s="583"/>
      <c r="H10" s="583"/>
    </row>
    <row r="11" spans="1:8" ht="20">
      <c r="A11" s="22" t="s">
        <v>167</v>
      </c>
      <c r="B11" s="574" t="s">
        <v>358</v>
      </c>
      <c r="C11" s="580" t="s">
        <v>750</v>
      </c>
      <c r="D11" s="15"/>
      <c r="E11" s="118"/>
      <c r="F11" s="154"/>
      <c r="G11" s="124"/>
      <c r="H11" s="118"/>
    </row>
    <row r="12" spans="1:8" ht="20">
      <c r="A12" s="22" t="s">
        <v>359</v>
      </c>
      <c r="B12" s="574" t="s">
        <v>358</v>
      </c>
      <c r="C12" s="580" t="s">
        <v>836</v>
      </c>
      <c r="D12" s="15"/>
      <c r="E12" s="8"/>
      <c r="F12" s="153"/>
      <c r="G12" s="124"/>
      <c r="H12" s="118"/>
    </row>
    <row r="13" spans="1:8" ht="20">
      <c r="A13" s="22" t="s">
        <v>81</v>
      </c>
      <c r="B13" s="574" t="s">
        <v>111</v>
      </c>
      <c r="C13" s="580">
        <v>33.5</v>
      </c>
      <c r="D13" s="15"/>
      <c r="E13" s="118"/>
      <c r="F13" s="154"/>
      <c r="G13" s="124"/>
      <c r="H13" s="118"/>
    </row>
    <row r="14" spans="1:8" ht="20">
      <c r="A14" s="22" t="s">
        <v>827</v>
      </c>
      <c r="B14" s="729" t="s">
        <v>828</v>
      </c>
      <c r="C14" s="730"/>
      <c r="D14" s="15"/>
      <c r="E14" s="118"/>
      <c r="F14" s="154"/>
      <c r="G14" s="124"/>
      <c r="H14" s="118"/>
    </row>
    <row r="15" spans="1:8" ht="20">
      <c r="A15" s="22" t="s">
        <v>311</v>
      </c>
      <c r="B15" s="574" t="s">
        <v>111</v>
      </c>
      <c r="C15" s="581">
        <v>33.5</v>
      </c>
      <c r="D15" s="15"/>
      <c r="E15" s="118"/>
      <c r="F15" s="154"/>
      <c r="G15" s="124"/>
      <c r="H15" s="118"/>
    </row>
    <row r="16" spans="1:8" ht="20">
      <c r="A16" s="22" t="s">
        <v>831</v>
      </c>
      <c r="B16" s="574" t="s">
        <v>9</v>
      </c>
      <c r="C16" s="270" t="s">
        <v>534</v>
      </c>
      <c r="D16" s="15"/>
      <c r="E16" s="118"/>
      <c r="F16" s="154"/>
      <c r="G16" s="124"/>
      <c r="H16" s="118"/>
    </row>
    <row r="17" spans="1:8" ht="20" customHeight="1">
      <c r="A17" s="22" t="s">
        <v>435</v>
      </c>
      <c r="B17" s="574" t="s">
        <v>20</v>
      </c>
      <c r="C17" s="509">
        <v>11.4</v>
      </c>
      <c r="D17" s="15"/>
      <c r="E17" s="118"/>
      <c r="F17" s="154"/>
      <c r="G17" s="124"/>
      <c r="H17" s="118"/>
    </row>
    <row r="18" spans="1:8" ht="20.5" thickBot="1">
      <c r="A18" s="22" t="s">
        <v>12</v>
      </c>
      <c r="B18" s="574" t="s">
        <v>847</v>
      </c>
      <c r="C18" s="270" t="s">
        <v>835</v>
      </c>
      <c r="D18" s="15"/>
      <c r="E18" s="118"/>
      <c r="F18" s="154"/>
      <c r="G18" s="124"/>
      <c r="H18" s="118"/>
    </row>
    <row r="19" spans="1:8" ht="20">
      <c r="A19" s="586" t="s">
        <v>6</v>
      </c>
      <c r="B19" s="587" t="s">
        <v>7</v>
      </c>
      <c r="C19" s="588">
        <v>1100</v>
      </c>
      <c r="D19" s="118"/>
      <c r="E19" s="118"/>
      <c r="F19" s="154"/>
      <c r="G19" s="124"/>
      <c r="H19" s="118"/>
    </row>
    <row r="20" spans="1:8" ht="20">
      <c r="A20" s="22" t="s">
        <v>363</v>
      </c>
      <c r="B20" s="574" t="s">
        <v>20</v>
      </c>
      <c r="C20" s="228" t="s">
        <v>848</v>
      </c>
      <c r="D20" s="15"/>
      <c r="E20" s="118"/>
      <c r="F20" s="154"/>
      <c r="G20" s="124"/>
      <c r="H20" s="118"/>
    </row>
    <row r="21" spans="1:8" ht="20">
      <c r="A21" s="22" t="s">
        <v>29</v>
      </c>
      <c r="B21" s="574" t="s">
        <v>22</v>
      </c>
      <c r="C21" s="270">
        <v>430</v>
      </c>
      <c r="D21" s="15"/>
      <c r="E21" s="118"/>
      <c r="F21" s="154"/>
      <c r="G21" s="124"/>
      <c r="H21" s="118"/>
    </row>
    <row r="22" spans="1:8" ht="20">
      <c r="A22" s="22" t="s">
        <v>31</v>
      </c>
      <c r="B22" s="574" t="s">
        <v>22</v>
      </c>
      <c r="C22" s="270">
        <v>380</v>
      </c>
      <c r="D22" s="15"/>
      <c r="E22" s="118"/>
      <c r="F22" s="154"/>
      <c r="G22" s="124"/>
      <c r="H22" s="118"/>
    </row>
    <row r="23" spans="1:8" ht="20">
      <c r="A23" s="632" t="s">
        <v>32</v>
      </c>
      <c r="B23" s="219" t="s">
        <v>22</v>
      </c>
      <c r="C23" s="636">
        <v>1120</v>
      </c>
      <c r="D23" s="15"/>
      <c r="E23" s="118"/>
      <c r="F23" s="154"/>
      <c r="G23" s="124"/>
      <c r="H23" s="118"/>
    </row>
    <row r="24" spans="1:8" ht="18.5" thickBot="1">
      <c r="A24" s="631" t="s">
        <v>951</v>
      </c>
      <c r="B24" s="701" t="s">
        <v>954</v>
      </c>
      <c r="C24" s="702"/>
      <c r="D24" s="294"/>
      <c r="E24" s="272"/>
      <c r="F24" s="273"/>
      <c r="G24" s="274"/>
      <c r="H24" s="272"/>
    </row>
    <row r="25" spans="1:8" ht="18">
      <c r="A25" s="278"/>
      <c r="B25" s="276"/>
      <c r="C25" s="281"/>
      <c r="D25" s="294"/>
      <c r="E25" s="272"/>
      <c r="F25" s="273"/>
      <c r="G25" s="274"/>
      <c r="H25" s="272"/>
    </row>
    <row r="26" spans="1:8" ht="23">
      <c r="A26" s="535" t="s">
        <v>551</v>
      </c>
      <c r="B26" s="276"/>
      <c r="C26" s="281"/>
      <c r="D26" s="294"/>
      <c r="E26" s="272"/>
      <c r="F26" s="273"/>
      <c r="G26" s="274"/>
      <c r="H26" s="272"/>
    </row>
    <row r="27" spans="1:8" ht="18.5" thickBot="1">
      <c r="A27" s="278"/>
      <c r="B27" s="276"/>
      <c r="C27" s="281"/>
      <c r="D27" s="294"/>
      <c r="E27" s="272"/>
      <c r="F27" s="273"/>
      <c r="G27" s="274"/>
      <c r="H27" s="272"/>
    </row>
    <row r="28" spans="1:8" ht="22.75" customHeight="1">
      <c r="A28" s="682" t="s">
        <v>34</v>
      </c>
      <c r="B28" s="684" t="s">
        <v>35</v>
      </c>
      <c r="C28" s="688" t="s">
        <v>36</v>
      </c>
      <c r="D28" s="686" t="s">
        <v>107</v>
      </c>
      <c r="E28" s="688" t="s">
        <v>37</v>
      </c>
      <c r="F28" s="737" t="s">
        <v>38</v>
      </c>
      <c r="G28" s="674" t="s">
        <v>72</v>
      </c>
      <c r="H28" s="674" t="s">
        <v>73</v>
      </c>
    </row>
    <row r="29" spans="1:8" ht="13.75" customHeight="1">
      <c r="A29" s="683"/>
      <c r="B29" s="685"/>
      <c r="C29" s="689"/>
      <c r="D29" s="687"/>
      <c r="E29" s="689"/>
      <c r="F29" s="738"/>
      <c r="G29" s="675"/>
      <c r="H29" s="675"/>
    </row>
    <row r="30" spans="1:8" ht="18">
      <c r="A30" s="280" t="s">
        <v>547</v>
      </c>
      <c r="B30" s="258" t="s">
        <v>40</v>
      </c>
      <c r="C30" s="282">
        <v>7516209</v>
      </c>
      <c r="D30" s="35">
        <v>181204.88</v>
      </c>
      <c r="E30" s="258">
        <v>1</v>
      </c>
      <c r="F30" s="259"/>
      <c r="G30" s="37">
        <f>ROUND((D30*(1-F30))*E30,2)</f>
        <v>181204.88</v>
      </c>
      <c r="H30" s="38">
        <f>ROUND(G30*1.2,2)</f>
        <v>217445.86</v>
      </c>
    </row>
    <row r="31" spans="1:8" ht="18">
      <c r="A31" s="511" t="s">
        <v>840</v>
      </c>
      <c r="B31" s="536"/>
      <c r="C31" s="537"/>
      <c r="D31" s="649"/>
      <c r="E31" s="536"/>
      <c r="F31" s="538"/>
      <c r="G31" s="516"/>
      <c r="H31" s="517"/>
    </row>
    <row r="32" spans="1:8" ht="18">
      <c r="A32" s="283" t="s">
        <v>539</v>
      </c>
      <c r="B32" s="284" t="s">
        <v>40</v>
      </c>
      <c r="C32" s="285">
        <v>7516236</v>
      </c>
      <c r="D32" s="650">
        <v>13202.3</v>
      </c>
      <c r="E32" s="284"/>
      <c r="F32" s="259"/>
      <c r="G32" s="37">
        <f t="shared" ref="G32:G37" si="0">ROUND((D32*(1-F32))*E32,2)</f>
        <v>0</v>
      </c>
      <c r="H32" s="38">
        <f t="shared" ref="H32:H37" si="1">ROUND(G32*1.2,2)</f>
        <v>0</v>
      </c>
    </row>
    <row r="33" spans="1:8" ht="18">
      <c r="A33" s="283" t="s">
        <v>548</v>
      </c>
      <c r="B33" s="284" t="s">
        <v>40</v>
      </c>
      <c r="C33" s="285">
        <v>7516237</v>
      </c>
      <c r="D33" s="650">
        <v>11532.8</v>
      </c>
      <c r="E33" s="284"/>
      <c r="F33" s="259"/>
      <c r="G33" s="37">
        <f t="shared" si="0"/>
        <v>0</v>
      </c>
      <c r="H33" s="38">
        <f t="shared" si="1"/>
        <v>0</v>
      </c>
    </row>
    <row r="34" spans="1:8" ht="35">
      <c r="A34" s="283" t="s">
        <v>549</v>
      </c>
      <c r="B34" s="284" t="s">
        <v>40</v>
      </c>
      <c r="C34" s="285">
        <v>7519049</v>
      </c>
      <c r="D34" s="650">
        <v>9770.02</v>
      </c>
      <c r="E34" s="284"/>
      <c r="F34" s="259"/>
      <c r="G34" s="37">
        <f t="shared" si="0"/>
        <v>0</v>
      </c>
      <c r="H34" s="38">
        <f t="shared" si="1"/>
        <v>0</v>
      </c>
    </row>
    <row r="35" spans="1:8" ht="35">
      <c r="A35" s="286" t="s">
        <v>542</v>
      </c>
      <c r="B35" s="287" t="s">
        <v>40</v>
      </c>
      <c r="C35" s="288">
        <v>7517663</v>
      </c>
      <c r="D35" s="650">
        <v>6888.94</v>
      </c>
      <c r="E35" s="284"/>
      <c r="F35" s="259"/>
      <c r="G35" s="37">
        <f t="shared" si="0"/>
        <v>0</v>
      </c>
      <c r="H35" s="38">
        <f t="shared" si="1"/>
        <v>0</v>
      </c>
    </row>
    <row r="36" spans="1:8" ht="18">
      <c r="A36" s="289" t="s">
        <v>543</v>
      </c>
      <c r="B36" s="287" t="s">
        <v>40</v>
      </c>
      <c r="C36" s="288">
        <v>4129043</v>
      </c>
      <c r="D36" s="650">
        <v>1350.44</v>
      </c>
      <c r="E36" s="284"/>
      <c r="F36" s="259"/>
      <c r="G36" s="37">
        <f t="shared" si="0"/>
        <v>0</v>
      </c>
      <c r="H36" s="38">
        <f t="shared" si="1"/>
        <v>0</v>
      </c>
    </row>
    <row r="37" spans="1:8" ht="18.5" thickBot="1">
      <c r="A37" s="289" t="s">
        <v>544</v>
      </c>
      <c r="B37" s="362" t="s">
        <v>40</v>
      </c>
      <c r="C37" s="373">
        <v>4129046</v>
      </c>
      <c r="D37" s="650">
        <v>1178.72</v>
      </c>
      <c r="E37" s="374"/>
      <c r="F37" s="365"/>
      <c r="G37" s="375">
        <f t="shared" si="0"/>
        <v>0</v>
      </c>
      <c r="H37" s="376">
        <f t="shared" si="1"/>
        <v>0</v>
      </c>
    </row>
    <row r="38" spans="1:8" ht="18.5" thickBot="1">
      <c r="A38" s="368" t="s">
        <v>49</v>
      </c>
      <c r="B38" s="369"/>
      <c r="C38" s="428"/>
      <c r="D38" s="429"/>
      <c r="E38" s="428"/>
      <c r="F38" s="370"/>
      <c r="G38" s="371">
        <f>SUM(G25:G35)</f>
        <v>181204.88</v>
      </c>
      <c r="H38" s="372">
        <f>SUM(H30:H35)</f>
        <v>217445.86</v>
      </c>
    </row>
    <row r="39" spans="1:8" ht="18">
      <c r="A39" s="290"/>
      <c r="B39" s="291"/>
      <c r="C39" s="292"/>
      <c r="D39" s="296"/>
      <c r="E39" s="278"/>
      <c r="F39" s="293"/>
      <c r="G39" s="278"/>
      <c r="H39" s="278"/>
    </row>
    <row r="40" spans="1:8" ht="18">
      <c r="A40" s="278"/>
      <c r="B40" s="291"/>
      <c r="C40" s="292"/>
      <c r="D40" s="296"/>
      <c r="E40" s="278"/>
      <c r="F40" s="293"/>
      <c r="G40" s="278"/>
      <c r="H40" s="278"/>
    </row>
  </sheetData>
  <mergeCells count="12">
    <mergeCell ref="A8:H8"/>
    <mergeCell ref="A9:H9"/>
    <mergeCell ref="A28:A29"/>
    <mergeCell ref="B28:B29"/>
    <mergeCell ref="C28:C29"/>
    <mergeCell ref="D28:D29"/>
    <mergeCell ref="E28:E29"/>
    <mergeCell ref="F28:F29"/>
    <mergeCell ref="G28:G29"/>
    <mergeCell ref="H28:H29"/>
    <mergeCell ref="B14:C14"/>
    <mergeCell ref="B24:C24"/>
  </mergeCells>
  <conditionalFormatting sqref="G30:H37">
    <cfRule type="cellIs" dxfId="179" priority="2" stopIfTrue="1" operator="lessThanOrEqual">
      <formula>0</formula>
    </cfRule>
  </conditionalFormatting>
  <hyperlinks>
    <hyperlink ref="A6" r:id="rId1"/>
  </hyperlinks>
  <pageMargins left="0.7" right="0.7" top="0.75" bottom="0.75" header="0.3" footer="0.3"/>
  <pageSetup paperSize="9" scale="38" orientation="portrait" r:id="rId2"/>
  <drawing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>
    <pageSetUpPr fitToPage="1"/>
  </sheetPr>
  <dimension ref="A1:H44"/>
  <sheetViews>
    <sheetView showGridLines="0" view="pageBreakPreview" zoomScale="60" zoomScaleNormal="100" workbookViewId="0">
      <selection activeCell="A18" sqref="A18"/>
    </sheetView>
  </sheetViews>
  <sheetFormatPr defaultColWidth="8.81640625" defaultRowHeight="14"/>
  <cols>
    <col min="1" max="1" width="97.1796875" style="2" customWidth="1"/>
    <col min="2" max="2" width="13" style="2" customWidth="1"/>
    <col min="3" max="3" width="18.453125" style="2" customWidth="1"/>
    <col min="4" max="4" width="22.1796875" style="2" bestFit="1" customWidth="1"/>
    <col min="5" max="6" width="10.453125" style="2" bestFit="1" customWidth="1"/>
    <col min="7" max="8" width="29.1796875" style="2" bestFit="1" customWidth="1"/>
    <col min="9" max="16384" width="8.81640625" style="2"/>
  </cols>
  <sheetData>
    <row r="1" spans="1:8" ht="18">
      <c r="A1" s="85" t="s">
        <v>0</v>
      </c>
      <c r="B1" s="271"/>
      <c r="C1" s="272"/>
      <c r="D1" s="272"/>
      <c r="E1" s="272"/>
      <c r="F1" s="273"/>
      <c r="G1" s="274"/>
      <c r="H1" s="272"/>
    </row>
    <row r="2" spans="1:8" ht="18">
      <c r="A2" s="85" t="s">
        <v>1</v>
      </c>
      <c r="B2" s="271"/>
      <c r="C2" s="272"/>
      <c r="D2" s="272"/>
      <c r="E2" s="272"/>
      <c r="F2" s="273"/>
      <c r="G2" s="274"/>
      <c r="H2" s="272"/>
    </row>
    <row r="3" spans="1:8" ht="18">
      <c r="A3" s="85" t="s">
        <v>2</v>
      </c>
      <c r="B3" s="271"/>
      <c r="C3" s="272"/>
      <c r="D3" s="272"/>
      <c r="E3" s="272"/>
      <c r="F3" s="273"/>
      <c r="G3" s="274"/>
      <c r="H3" s="272"/>
    </row>
    <row r="4" spans="1:8" ht="18">
      <c r="A4" s="85" t="s">
        <v>3</v>
      </c>
      <c r="B4" s="271"/>
      <c r="C4" s="272"/>
      <c r="D4" s="272"/>
      <c r="E4" s="272"/>
      <c r="F4" s="273"/>
      <c r="G4" s="274"/>
      <c r="H4" s="272"/>
    </row>
    <row r="5" spans="1:8" ht="18">
      <c r="A5" s="85" t="s">
        <v>4</v>
      </c>
      <c r="B5" s="271"/>
      <c r="C5" s="272"/>
      <c r="D5" s="272"/>
      <c r="E5" s="272"/>
      <c r="F5" s="273"/>
      <c r="G5" s="274"/>
      <c r="H5" s="272"/>
    </row>
    <row r="6" spans="1:8" ht="18">
      <c r="A6" s="358" t="s">
        <v>591</v>
      </c>
      <c r="B6" s="271"/>
      <c r="C6" s="272"/>
      <c r="D6" s="272"/>
      <c r="E6" s="272"/>
      <c r="F6" s="273"/>
      <c r="G6" s="274"/>
      <c r="H6" s="272"/>
    </row>
    <row r="7" spans="1:8" ht="18.5" thickBot="1">
      <c r="A7" s="275"/>
      <c r="B7" s="276"/>
      <c r="C7" s="275"/>
      <c r="D7" s="275"/>
      <c r="E7" s="275"/>
      <c r="F7" s="277"/>
      <c r="G7" s="278"/>
      <c r="H7" s="275"/>
    </row>
    <row r="8" spans="1:8" ht="25">
      <c r="A8" s="765" t="s">
        <v>622</v>
      </c>
      <c r="B8" s="766"/>
      <c r="C8" s="766"/>
      <c r="D8" s="766"/>
      <c r="E8" s="766"/>
      <c r="F8" s="766"/>
      <c r="G8" s="766"/>
      <c r="H8" s="767"/>
    </row>
    <row r="9" spans="1:8" ht="25.5" thickBot="1">
      <c r="A9" s="768" t="s">
        <v>975</v>
      </c>
      <c r="B9" s="769"/>
      <c r="C9" s="769"/>
      <c r="D9" s="769"/>
      <c r="E9" s="769"/>
      <c r="F9" s="769"/>
      <c r="G9" s="769"/>
      <c r="H9" s="770"/>
    </row>
    <row r="10" spans="1:8" ht="18">
      <c r="A10" s="272"/>
      <c r="B10" s="271"/>
      <c r="C10" s="272"/>
      <c r="D10" s="272"/>
      <c r="E10" s="272"/>
      <c r="F10" s="273"/>
      <c r="G10" s="274"/>
      <c r="H10" s="272"/>
    </row>
    <row r="11" spans="1:8" ht="20">
      <c r="A11" s="22" t="s">
        <v>167</v>
      </c>
      <c r="B11" s="574" t="s">
        <v>358</v>
      </c>
      <c r="C11" s="457" t="s">
        <v>750</v>
      </c>
      <c r="D11" s="15"/>
      <c r="E11" s="118"/>
      <c r="F11" s="154"/>
      <c r="G11" s="124"/>
      <c r="H11" s="118"/>
    </row>
    <row r="12" spans="1:8" ht="20">
      <c r="A12" s="22" t="s">
        <v>359</v>
      </c>
      <c r="B12" s="574" t="s">
        <v>358</v>
      </c>
      <c r="C12" s="457" t="s">
        <v>836</v>
      </c>
      <c r="D12" s="15"/>
      <c r="E12" s="8"/>
      <c r="F12" s="153"/>
      <c r="G12" s="124"/>
      <c r="H12" s="118"/>
    </row>
    <row r="13" spans="1:8" ht="20">
      <c r="A13" s="22" t="s">
        <v>81</v>
      </c>
      <c r="B13" s="574" t="s">
        <v>111</v>
      </c>
      <c r="C13" s="581">
        <v>33.5</v>
      </c>
      <c r="D13" s="15"/>
      <c r="E13" s="118"/>
      <c r="F13" s="154"/>
      <c r="G13" s="124"/>
      <c r="H13" s="118"/>
    </row>
    <row r="14" spans="1:8" ht="20">
      <c r="A14" s="22" t="s">
        <v>827</v>
      </c>
      <c r="B14" s="729" t="s">
        <v>828</v>
      </c>
      <c r="C14" s="730"/>
      <c r="D14" s="15"/>
      <c r="E14" s="118"/>
      <c r="F14" s="154"/>
      <c r="G14" s="124"/>
      <c r="H14" s="118"/>
    </row>
    <row r="15" spans="1:8" ht="20">
      <c r="A15" s="22" t="s">
        <v>311</v>
      </c>
      <c r="B15" s="574" t="s">
        <v>111</v>
      </c>
      <c r="C15" s="581">
        <v>33.5</v>
      </c>
      <c r="D15" s="15"/>
      <c r="E15" s="118"/>
      <c r="F15" s="154"/>
      <c r="G15" s="124"/>
      <c r="H15" s="118"/>
    </row>
    <row r="16" spans="1:8" ht="20">
      <c r="A16" s="22" t="s">
        <v>831</v>
      </c>
      <c r="B16" s="574" t="s">
        <v>9</v>
      </c>
      <c r="C16" s="270" t="s">
        <v>534</v>
      </c>
      <c r="D16" s="15"/>
      <c r="E16" s="118"/>
      <c r="F16" s="154"/>
      <c r="G16" s="124"/>
      <c r="H16" s="118"/>
    </row>
    <row r="17" spans="1:8" ht="20">
      <c r="A17" s="22" t="s">
        <v>837</v>
      </c>
      <c r="B17" s="158" t="s">
        <v>361</v>
      </c>
      <c r="C17" s="576">
        <v>1.5</v>
      </c>
      <c r="D17" s="15"/>
      <c r="E17" s="118"/>
      <c r="F17" s="154"/>
      <c r="G17" s="124"/>
      <c r="H17" s="118"/>
    </row>
    <row r="18" spans="1:8" ht="20">
      <c r="A18" s="22" t="s">
        <v>535</v>
      </c>
      <c r="B18" s="574" t="s">
        <v>521</v>
      </c>
      <c r="C18" s="270">
        <v>20</v>
      </c>
      <c r="D18" s="15"/>
      <c r="E18" s="118"/>
      <c r="F18" s="154"/>
      <c r="G18" s="124"/>
      <c r="H18" s="118"/>
    </row>
    <row r="19" spans="1:8" ht="20" customHeight="1">
      <c r="A19" s="22" t="s">
        <v>435</v>
      </c>
      <c r="B19" s="574" t="s">
        <v>20</v>
      </c>
      <c r="C19" s="270">
        <v>11.4</v>
      </c>
      <c r="D19" s="15"/>
      <c r="E19" s="118"/>
      <c r="F19" s="154"/>
      <c r="G19" s="124"/>
      <c r="H19" s="118"/>
    </row>
    <row r="20" spans="1:8" ht="20">
      <c r="A20" s="22" t="s">
        <v>12</v>
      </c>
      <c r="B20" s="574" t="s">
        <v>847</v>
      </c>
      <c r="C20" s="270">
        <v>74</v>
      </c>
      <c r="D20" s="15"/>
      <c r="E20" s="118"/>
      <c r="F20" s="154"/>
      <c r="G20" s="124"/>
      <c r="H20" s="118"/>
    </row>
    <row r="21" spans="1:8" ht="20">
      <c r="A21" s="22" t="s">
        <v>363</v>
      </c>
      <c r="B21" s="574" t="s">
        <v>20</v>
      </c>
      <c r="C21" s="228" t="s">
        <v>849</v>
      </c>
      <c r="D21" s="15"/>
      <c r="E21" s="118"/>
      <c r="F21" s="154"/>
      <c r="G21" s="124"/>
      <c r="H21" s="118"/>
    </row>
    <row r="22" spans="1:8" ht="20">
      <c r="A22" s="22" t="s">
        <v>29</v>
      </c>
      <c r="B22" s="574" t="s">
        <v>22</v>
      </c>
      <c r="C22" s="270">
        <v>430</v>
      </c>
      <c r="D22" s="15"/>
      <c r="E22" s="118"/>
      <c r="F22" s="154"/>
      <c r="G22" s="124"/>
      <c r="H22" s="118"/>
    </row>
    <row r="23" spans="1:8" ht="20">
      <c r="A23" s="22" t="s">
        <v>31</v>
      </c>
      <c r="B23" s="574" t="s">
        <v>22</v>
      </c>
      <c r="C23" s="270">
        <v>380</v>
      </c>
      <c r="D23" s="15"/>
      <c r="E23" s="118"/>
      <c r="F23" s="154"/>
      <c r="G23" s="124"/>
      <c r="H23" s="118"/>
    </row>
    <row r="24" spans="1:8" ht="20">
      <c r="A24" s="632" t="s">
        <v>32</v>
      </c>
      <c r="B24" s="219" t="s">
        <v>22</v>
      </c>
      <c r="C24" s="636">
        <v>1120</v>
      </c>
      <c r="D24" s="15"/>
      <c r="E24" s="118"/>
      <c r="F24" s="154"/>
      <c r="G24" s="124"/>
      <c r="H24" s="118"/>
    </row>
    <row r="25" spans="1:8" ht="18.5" thickBot="1">
      <c r="A25" s="631" t="s">
        <v>951</v>
      </c>
      <c r="B25" s="701" t="s">
        <v>954</v>
      </c>
      <c r="C25" s="702"/>
      <c r="D25" s="272"/>
      <c r="E25" s="272"/>
      <c r="F25" s="273"/>
      <c r="G25" s="274"/>
      <c r="H25" s="272"/>
    </row>
    <row r="26" spans="1:8" ht="18">
      <c r="A26" s="26"/>
      <c r="B26" s="626"/>
      <c r="C26" s="626"/>
      <c r="D26" s="272"/>
      <c r="E26" s="272"/>
      <c r="F26" s="273"/>
      <c r="G26" s="274"/>
      <c r="H26" s="272"/>
    </row>
    <row r="27" spans="1:8" s="357" customFormat="1" ht="23">
      <c r="A27" s="535" t="s">
        <v>551</v>
      </c>
      <c r="B27" s="542"/>
      <c r="C27" s="543"/>
      <c r="D27" s="272"/>
      <c r="E27" s="272"/>
      <c r="F27" s="273"/>
      <c r="G27" s="274"/>
      <c r="H27" s="272"/>
    </row>
    <row r="28" spans="1:8" s="357" customFormat="1" ht="23">
      <c r="A28" s="535" t="s">
        <v>552</v>
      </c>
      <c r="B28" s="542"/>
      <c r="C28" s="543"/>
      <c r="D28" s="272"/>
      <c r="E28" s="272"/>
      <c r="F28" s="273"/>
      <c r="G28" s="274"/>
      <c r="H28" s="272"/>
    </row>
    <row r="29" spans="1:8" s="357" customFormat="1" ht="18.5" thickBot="1">
      <c r="A29" s="278"/>
      <c r="B29" s="276"/>
      <c r="C29" s="281"/>
      <c r="D29" s="272"/>
      <c r="E29" s="272"/>
      <c r="F29" s="273"/>
      <c r="G29" s="274"/>
      <c r="H29" s="272"/>
    </row>
    <row r="30" spans="1:8" s="357" customFormat="1" ht="17.5" customHeight="1">
      <c r="A30" s="772" t="s">
        <v>34</v>
      </c>
      <c r="B30" s="774" t="s">
        <v>35</v>
      </c>
      <c r="C30" s="776" t="s">
        <v>36</v>
      </c>
      <c r="D30" s="686" t="s">
        <v>107</v>
      </c>
      <c r="E30" s="776" t="s">
        <v>37</v>
      </c>
      <c r="F30" s="737" t="s">
        <v>38</v>
      </c>
      <c r="G30" s="674" t="s">
        <v>72</v>
      </c>
      <c r="H30" s="674" t="s">
        <v>73</v>
      </c>
    </row>
    <row r="31" spans="1:8" s="357" customFormat="1" ht="17.5">
      <c r="A31" s="773"/>
      <c r="B31" s="775"/>
      <c r="C31" s="777"/>
      <c r="D31" s="687"/>
      <c r="E31" s="777"/>
      <c r="F31" s="738"/>
      <c r="G31" s="675"/>
      <c r="H31" s="675"/>
    </row>
    <row r="32" spans="1:8" s="357" customFormat="1" ht="18">
      <c r="A32" s="280" t="s">
        <v>536</v>
      </c>
      <c r="B32" s="258" t="s">
        <v>40</v>
      </c>
      <c r="C32" s="282">
        <v>7524165</v>
      </c>
      <c r="D32" s="35">
        <v>182898.76</v>
      </c>
      <c r="E32" s="258">
        <v>1</v>
      </c>
      <c r="F32" s="259"/>
      <c r="G32" s="93">
        <f>ROUND((D32*(1-F32))*E32,2)</f>
        <v>182898.76</v>
      </c>
      <c r="H32" s="94">
        <f>ROUND(G32*1.2,2)</f>
        <v>219478.51</v>
      </c>
    </row>
    <row r="33" spans="1:8" s="357" customFormat="1" ht="36">
      <c r="A33" s="280" t="s">
        <v>537</v>
      </c>
      <c r="B33" s="258" t="s">
        <v>40</v>
      </c>
      <c r="C33" s="282">
        <v>7524166</v>
      </c>
      <c r="D33" s="648">
        <v>23230.959999999999</v>
      </c>
      <c r="E33" s="258">
        <v>1</v>
      </c>
      <c r="F33" s="259"/>
      <c r="G33" s="93">
        <f t="shared" ref="G33:G41" si="0">ROUND((D33*(1-F33))*E33,2)</f>
        <v>23230.959999999999</v>
      </c>
      <c r="H33" s="94">
        <f t="shared" ref="H33:H41" si="1">ROUND(G33*1.2,2)</f>
        <v>27877.15</v>
      </c>
    </row>
    <row r="34" spans="1:8" s="357" customFormat="1" ht="36">
      <c r="A34" s="280" t="s">
        <v>538</v>
      </c>
      <c r="B34" s="258" t="s">
        <v>40</v>
      </c>
      <c r="C34" s="282">
        <v>7524168</v>
      </c>
      <c r="D34" s="648">
        <v>8469.4</v>
      </c>
      <c r="E34" s="258">
        <v>1</v>
      </c>
      <c r="F34" s="259"/>
      <c r="G34" s="93">
        <f t="shared" si="0"/>
        <v>8469.4</v>
      </c>
      <c r="H34" s="94">
        <f t="shared" si="1"/>
        <v>10163.280000000001</v>
      </c>
    </row>
    <row r="35" spans="1:8" s="357" customFormat="1" ht="18">
      <c r="A35" s="539" t="s">
        <v>840</v>
      </c>
      <c r="B35" s="536"/>
      <c r="C35" s="537"/>
      <c r="D35" s="651"/>
      <c r="E35" s="536"/>
      <c r="F35" s="538"/>
      <c r="G35" s="540"/>
      <c r="H35" s="541"/>
    </row>
    <row r="36" spans="1:8" s="357" customFormat="1" ht="35">
      <c r="A36" s="283" t="s">
        <v>539</v>
      </c>
      <c r="B36" s="284" t="s">
        <v>40</v>
      </c>
      <c r="C36" s="285">
        <v>7516236</v>
      </c>
      <c r="D36" s="650">
        <v>13202.3</v>
      </c>
      <c r="E36" s="284"/>
      <c r="F36" s="259"/>
      <c r="G36" s="93">
        <f t="shared" si="0"/>
        <v>0</v>
      </c>
      <c r="H36" s="94">
        <f t="shared" si="1"/>
        <v>0</v>
      </c>
    </row>
    <row r="37" spans="1:8" s="357" customFormat="1" ht="18">
      <c r="A37" s="283" t="s">
        <v>540</v>
      </c>
      <c r="B37" s="284" t="s">
        <v>40</v>
      </c>
      <c r="C37" s="285">
        <v>7516237</v>
      </c>
      <c r="D37" s="650">
        <v>11532.8</v>
      </c>
      <c r="E37" s="284"/>
      <c r="F37" s="259"/>
      <c r="G37" s="93">
        <f t="shared" si="0"/>
        <v>0</v>
      </c>
      <c r="H37" s="94">
        <f t="shared" si="1"/>
        <v>0</v>
      </c>
    </row>
    <row r="38" spans="1:8" s="357" customFormat="1" ht="35">
      <c r="A38" s="283" t="s">
        <v>541</v>
      </c>
      <c r="B38" s="284" t="s">
        <v>40</v>
      </c>
      <c r="C38" s="285">
        <v>7519049</v>
      </c>
      <c r="D38" s="650">
        <v>9770.02</v>
      </c>
      <c r="E38" s="284"/>
      <c r="F38" s="259"/>
      <c r="G38" s="93">
        <f t="shared" si="0"/>
        <v>0</v>
      </c>
      <c r="H38" s="94">
        <f t="shared" si="1"/>
        <v>0</v>
      </c>
    </row>
    <row r="39" spans="1:8" s="357" customFormat="1" ht="35">
      <c r="A39" s="286" t="s">
        <v>542</v>
      </c>
      <c r="B39" s="287" t="s">
        <v>40</v>
      </c>
      <c r="C39" s="288">
        <v>7517663</v>
      </c>
      <c r="D39" s="650">
        <v>6888.94</v>
      </c>
      <c r="E39" s="284"/>
      <c r="F39" s="259"/>
      <c r="G39" s="93">
        <f t="shared" si="0"/>
        <v>0</v>
      </c>
      <c r="H39" s="94">
        <f t="shared" si="1"/>
        <v>0</v>
      </c>
    </row>
    <row r="40" spans="1:8" s="357" customFormat="1" ht="18">
      <c r="A40" s="289" t="s">
        <v>543</v>
      </c>
      <c r="B40" s="287" t="s">
        <v>40</v>
      </c>
      <c r="C40" s="288">
        <v>4129043</v>
      </c>
      <c r="D40" s="650">
        <v>1350.44</v>
      </c>
      <c r="E40" s="284"/>
      <c r="F40" s="259"/>
      <c r="G40" s="93">
        <f t="shared" si="0"/>
        <v>0</v>
      </c>
      <c r="H40" s="94">
        <f t="shared" si="1"/>
        <v>0</v>
      </c>
    </row>
    <row r="41" spans="1:8" s="357" customFormat="1" ht="18.5" thickBot="1">
      <c r="A41" s="289" t="s">
        <v>544</v>
      </c>
      <c r="B41" s="362" t="s">
        <v>40</v>
      </c>
      <c r="C41" s="363">
        <v>4129046</v>
      </c>
      <c r="D41" s="650">
        <v>1178.72</v>
      </c>
      <c r="E41" s="364"/>
      <c r="F41" s="365"/>
      <c r="G41" s="366">
        <f t="shared" si="0"/>
        <v>0</v>
      </c>
      <c r="H41" s="367">
        <f t="shared" si="1"/>
        <v>0</v>
      </c>
    </row>
    <row r="42" spans="1:8" s="357" customFormat="1" ht="18.5" thickBot="1">
      <c r="A42" s="368" t="s">
        <v>49</v>
      </c>
      <c r="B42" s="427"/>
      <c r="C42" s="771"/>
      <c r="D42" s="771"/>
      <c r="E42" s="771"/>
      <c r="F42" s="370"/>
      <c r="G42" s="371">
        <f>SUM(G32:G41)</f>
        <v>214599.12</v>
      </c>
      <c r="H42" s="372">
        <f>SUM(H32:H41)</f>
        <v>257518.94</v>
      </c>
    </row>
    <row r="43" spans="1:8" s="357" customFormat="1" ht="18">
      <c r="A43" s="290"/>
      <c r="B43" s="291"/>
      <c r="C43" s="292"/>
      <c r="D43" s="278"/>
      <c r="E43" s="278"/>
      <c r="F43" s="293"/>
      <c r="G43" s="278"/>
      <c r="H43" s="278"/>
    </row>
    <row r="44" spans="1:8" s="357" customFormat="1" ht="18">
      <c r="A44" s="112" t="s">
        <v>545</v>
      </c>
      <c r="B44" s="291"/>
      <c r="C44" s="292"/>
      <c r="D44" s="278"/>
      <c r="E44" s="278"/>
      <c r="F44" s="293"/>
      <c r="G44" s="278"/>
      <c r="H44" s="278"/>
    </row>
  </sheetData>
  <mergeCells count="13">
    <mergeCell ref="C42:E42"/>
    <mergeCell ref="A8:H8"/>
    <mergeCell ref="A9:H9"/>
    <mergeCell ref="A30:A31"/>
    <mergeCell ref="B30:B31"/>
    <mergeCell ref="C30:C31"/>
    <mergeCell ref="D30:D31"/>
    <mergeCell ref="E30:E31"/>
    <mergeCell ref="F30:F31"/>
    <mergeCell ref="G30:G31"/>
    <mergeCell ref="H30:H31"/>
    <mergeCell ref="B14:C14"/>
    <mergeCell ref="B25:C25"/>
  </mergeCells>
  <conditionalFormatting sqref="G32:H41">
    <cfRule type="cellIs" dxfId="178" priority="3" stopIfTrue="1" operator="lessThanOrEqual">
      <formula>0</formula>
    </cfRule>
  </conditionalFormatting>
  <hyperlinks>
    <hyperlink ref="A6" r:id="rId1"/>
  </hyperlinks>
  <pageMargins left="0.7" right="0.7" top="0.75" bottom="0.75" header="0.3" footer="0.3"/>
  <pageSetup paperSize="9" scale="38" orientation="portrait" r:id="rId2"/>
  <drawing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43"/>
  <sheetViews>
    <sheetView showGridLines="0" view="pageBreakPreview" zoomScale="90" zoomScaleNormal="100" zoomScaleSheetLayoutView="90" workbookViewId="0">
      <selection activeCell="A41" sqref="A41"/>
    </sheetView>
  </sheetViews>
  <sheetFormatPr defaultColWidth="8.81640625" defaultRowHeight="14"/>
  <cols>
    <col min="1" max="1" width="97.1796875" style="2" customWidth="1"/>
    <col min="2" max="2" width="13" style="2" customWidth="1"/>
    <col min="3" max="3" width="18.453125" style="2" customWidth="1"/>
    <col min="4" max="4" width="22.1796875" style="2" bestFit="1" customWidth="1"/>
    <col min="5" max="6" width="10.453125" style="2" bestFit="1" customWidth="1"/>
    <col min="7" max="8" width="29.1796875" style="2" bestFit="1" customWidth="1"/>
    <col min="9" max="16384" width="8.81640625" style="2"/>
  </cols>
  <sheetData>
    <row r="1" spans="1:8" ht="18">
      <c r="A1" s="85" t="s">
        <v>0</v>
      </c>
      <c r="B1" s="271"/>
      <c r="C1" s="272"/>
      <c r="D1" s="272"/>
      <c r="E1" s="272"/>
      <c r="F1" s="273"/>
      <c r="G1" s="274"/>
      <c r="H1" s="272"/>
    </row>
    <row r="2" spans="1:8" ht="18">
      <c r="A2" s="85" t="s">
        <v>1</v>
      </c>
      <c r="B2" s="271"/>
      <c r="C2" s="272"/>
      <c r="D2" s="272"/>
      <c r="E2" s="272"/>
      <c r="F2" s="273"/>
      <c r="G2" s="274"/>
      <c r="H2" s="272"/>
    </row>
    <row r="3" spans="1:8" ht="18">
      <c r="A3" s="85" t="s">
        <v>2</v>
      </c>
      <c r="B3" s="271"/>
      <c r="C3" s="272"/>
      <c r="D3" s="272"/>
      <c r="E3" s="272"/>
      <c r="F3" s="273"/>
      <c r="G3" s="274"/>
      <c r="H3" s="272"/>
    </row>
    <row r="4" spans="1:8" ht="18">
      <c r="A4" s="85" t="s">
        <v>3</v>
      </c>
      <c r="B4" s="271"/>
      <c r="C4" s="272"/>
      <c r="D4" s="272"/>
      <c r="E4" s="272"/>
      <c r="F4" s="273"/>
      <c r="G4" s="274"/>
      <c r="H4" s="272"/>
    </row>
    <row r="5" spans="1:8" ht="18">
      <c r="A5" s="85" t="s">
        <v>4</v>
      </c>
      <c r="B5" s="271"/>
      <c r="C5" s="272"/>
      <c r="D5" s="272"/>
      <c r="E5" s="272"/>
      <c r="F5" s="273"/>
      <c r="G5" s="274"/>
      <c r="H5" s="272"/>
    </row>
    <row r="6" spans="1:8" ht="18">
      <c r="A6" s="358" t="s">
        <v>591</v>
      </c>
      <c r="B6" s="271"/>
      <c r="C6" s="272"/>
      <c r="D6" s="272"/>
      <c r="E6" s="272"/>
      <c r="F6" s="273"/>
      <c r="G6" s="274"/>
      <c r="H6" s="272"/>
    </row>
    <row r="7" spans="1:8" ht="18.5" thickBot="1">
      <c r="A7" s="275"/>
      <c r="B7" s="276"/>
      <c r="C7" s="275"/>
      <c r="D7" s="275"/>
      <c r="E7" s="275"/>
      <c r="F7" s="277"/>
      <c r="G7" s="278"/>
      <c r="H7" s="275"/>
    </row>
    <row r="8" spans="1:8" ht="25">
      <c r="A8" s="765" t="s">
        <v>981</v>
      </c>
      <c r="B8" s="766"/>
      <c r="C8" s="766"/>
      <c r="D8" s="766"/>
      <c r="E8" s="766"/>
      <c r="F8" s="766"/>
      <c r="G8" s="766"/>
      <c r="H8" s="767"/>
    </row>
    <row r="9" spans="1:8" ht="25.5" thickBot="1">
      <c r="A9" s="768" t="s">
        <v>982</v>
      </c>
      <c r="B9" s="769"/>
      <c r="C9" s="769"/>
      <c r="D9" s="769"/>
      <c r="E9" s="769"/>
      <c r="F9" s="769"/>
      <c r="G9" s="769"/>
      <c r="H9" s="770"/>
    </row>
    <row r="10" spans="1:8" ht="18">
      <c r="A10" s="272"/>
      <c r="B10" s="271"/>
      <c r="C10" s="272"/>
      <c r="D10" s="272"/>
      <c r="E10" s="272"/>
      <c r="F10" s="273"/>
      <c r="G10" s="274"/>
      <c r="H10" s="272"/>
    </row>
    <row r="11" spans="1:8" ht="20">
      <c r="A11" s="22" t="s">
        <v>167</v>
      </c>
      <c r="B11" s="628" t="s">
        <v>358</v>
      </c>
      <c r="C11" s="457" t="s">
        <v>983</v>
      </c>
      <c r="D11" s="15"/>
      <c r="E11" s="118"/>
      <c r="F11" s="154"/>
      <c r="G11" s="124"/>
      <c r="H11" s="118"/>
    </row>
    <row r="12" spans="1:8" ht="20">
      <c r="A12" s="22" t="s">
        <v>359</v>
      </c>
      <c r="B12" s="628" t="s">
        <v>358</v>
      </c>
      <c r="C12" s="457" t="s">
        <v>984</v>
      </c>
      <c r="D12" s="15"/>
      <c r="E12" s="8"/>
      <c r="F12" s="153"/>
      <c r="G12" s="124"/>
      <c r="H12" s="118"/>
    </row>
    <row r="13" spans="1:8" ht="20">
      <c r="A13" s="22" t="s">
        <v>81</v>
      </c>
      <c r="B13" s="628" t="s">
        <v>111</v>
      </c>
      <c r="C13" s="581">
        <v>44</v>
      </c>
      <c r="D13" s="15"/>
      <c r="E13" s="118"/>
      <c r="F13" s="154"/>
      <c r="G13" s="124"/>
      <c r="H13" s="118"/>
    </row>
    <row r="14" spans="1:8" ht="20">
      <c r="A14" s="22" t="s">
        <v>827</v>
      </c>
      <c r="B14" s="729" t="s">
        <v>985</v>
      </c>
      <c r="C14" s="730"/>
      <c r="D14" s="15"/>
      <c r="E14" s="118"/>
      <c r="F14" s="154"/>
      <c r="G14" s="124"/>
      <c r="H14" s="118"/>
    </row>
    <row r="15" spans="1:8" ht="20">
      <c r="A15" s="22" t="s">
        <v>311</v>
      </c>
      <c r="B15" s="628" t="s">
        <v>111</v>
      </c>
      <c r="C15" s="581">
        <v>52</v>
      </c>
      <c r="D15" s="15"/>
      <c r="E15" s="118"/>
      <c r="F15" s="154"/>
      <c r="G15" s="124"/>
      <c r="H15" s="118"/>
    </row>
    <row r="16" spans="1:8" ht="20">
      <c r="A16" s="22" t="s">
        <v>831</v>
      </c>
      <c r="B16" s="628" t="s">
        <v>9</v>
      </c>
      <c r="C16" s="270" t="s">
        <v>986</v>
      </c>
      <c r="D16" s="15"/>
      <c r="E16" s="118"/>
      <c r="F16" s="154"/>
      <c r="G16" s="124"/>
      <c r="H16" s="118"/>
    </row>
    <row r="17" spans="1:8" ht="20">
      <c r="A17" s="22" t="s">
        <v>837</v>
      </c>
      <c r="B17" s="158" t="s">
        <v>361</v>
      </c>
      <c r="C17" s="576" t="s">
        <v>482</v>
      </c>
      <c r="D17" s="15"/>
      <c r="E17" s="118"/>
      <c r="F17" s="154"/>
      <c r="G17" s="124"/>
      <c r="H17" s="118"/>
    </row>
    <row r="18" spans="1:8" ht="20">
      <c r="A18" s="22" t="s">
        <v>535</v>
      </c>
      <c r="B18" s="628" t="s">
        <v>521</v>
      </c>
      <c r="C18" s="270">
        <v>80</v>
      </c>
      <c r="D18" s="15"/>
      <c r="E18" s="118"/>
      <c r="F18" s="154"/>
      <c r="G18" s="124"/>
      <c r="H18" s="118"/>
    </row>
    <row r="19" spans="1:8" ht="20" customHeight="1">
      <c r="A19" s="22" t="s">
        <v>435</v>
      </c>
      <c r="B19" s="628" t="s">
        <v>20</v>
      </c>
      <c r="C19" s="270">
        <v>20</v>
      </c>
      <c r="D19" s="15"/>
      <c r="E19" s="118"/>
      <c r="F19" s="154"/>
      <c r="G19" s="124"/>
      <c r="H19" s="118"/>
    </row>
    <row r="20" spans="1:8" ht="20">
      <c r="A20" s="22" t="s">
        <v>12</v>
      </c>
      <c r="B20" s="628" t="s">
        <v>847</v>
      </c>
      <c r="C20" s="270">
        <v>68.5</v>
      </c>
      <c r="D20" s="15"/>
      <c r="E20" s="118"/>
      <c r="F20" s="154"/>
      <c r="G20" s="124"/>
      <c r="H20" s="118"/>
    </row>
    <row r="21" spans="1:8" ht="20">
      <c r="A21" s="22" t="s">
        <v>363</v>
      </c>
      <c r="B21" s="628" t="s">
        <v>20</v>
      </c>
      <c r="C21" s="228" t="s">
        <v>849</v>
      </c>
      <c r="D21" s="15"/>
      <c r="E21" s="118"/>
      <c r="F21" s="154"/>
      <c r="G21" s="124"/>
      <c r="H21" s="118"/>
    </row>
    <row r="22" spans="1:8" ht="20">
      <c r="A22" s="22" t="s">
        <v>29</v>
      </c>
      <c r="B22" s="628" t="s">
        <v>22</v>
      </c>
      <c r="C22" s="270">
        <v>450</v>
      </c>
      <c r="D22" s="15"/>
      <c r="E22" s="118"/>
      <c r="F22" s="154"/>
      <c r="G22" s="124"/>
      <c r="H22" s="118"/>
    </row>
    <row r="23" spans="1:8" ht="20">
      <c r="A23" s="22" t="s">
        <v>31</v>
      </c>
      <c r="B23" s="628" t="s">
        <v>22</v>
      </c>
      <c r="C23" s="270">
        <v>520</v>
      </c>
      <c r="D23" s="15"/>
      <c r="E23" s="118"/>
      <c r="F23" s="154"/>
      <c r="G23" s="124"/>
      <c r="H23" s="118"/>
    </row>
    <row r="24" spans="1:8" ht="20">
      <c r="A24" s="632" t="s">
        <v>32</v>
      </c>
      <c r="B24" s="219" t="s">
        <v>22</v>
      </c>
      <c r="C24" s="636">
        <v>1200</v>
      </c>
      <c r="D24" s="15"/>
      <c r="E24" s="118"/>
      <c r="F24" s="154"/>
      <c r="G24" s="124"/>
      <c r="H24" s="118"/>
    </row>
    <row r="25" spans="1:8" ht="18.5" thickBot="1">
      <c r="A25" s="631" t="s">
        <v>951</v>
      </c>
      <c r="B25" s="701" t="s">
        <v>954</v>
      </c>
      <c r="C25" s="702"/>
      <c r="D25" s="272"/>
      <c r="E25" s="272"/>
      <c r="F25" s="273"/>
      <c r="G25" s="274"/>
      <c r="H25" s="272"/>
    </row>
    <row r="26" spans="1:8" ht="18">
      <c r="A26" s="26"/>
      <c r="B26" s="626"/>
      <c r="C26" s="626"/>
      <c r="D26" s="272"/>
      <c r="E26" s="272"/>
      <c r="F26" s="273"/>
      <c r="G26" s="274"/>
      <c r="H26" s="272"/>
    </row>
    <row r="27" spans="1:8" s="357" customFormat="1" ht="43" customHeight="1">
      <c r="A27" s="752" t="s">
        <v>987</v>
      </c>
      <c r="B27" s="752"/>
      <c r="C27" s="752"/>
      <c r="D27" s="272"/>
      <c r="E27" s="272"/>
      <c r="F27" s="273"/>
      <c r="G27" s="274"/>
      <c r="H27" s="272"/>
    </row>
    <row r="28" spans="1:8" s="357" customFormat="1" ht="23">
      <c r="A28" s="535" t="s">
        <v>988</v>
      </c>
      <c r="B28" s="542"/>
      <c r="C28" s="543"/>
      <c r="D28" s="272"/>
      <c r="E28" s="272"/>
      <c r="F28" s="273"/>
      <c r="G28" s="274"/>
      <c r="H28" s="272"/>
    </row>
    <row r="29" spans="1:8" s="357" customFormat="1" ht="18.5" thickBot="1">
      <c r="A29" s="278"/>
      <c r="B29" s="276"/>
      <c r="C29" s="281"/>
      <c r="D29" s="272"/>
      <c r="E29" s="272"/>
      <c r="F29" s="273"/>
      <c r="G29" s="274"/>
      <c r="H29" s="272"/>
    </row>
    <row r="30" spans="1:8" s="357" customFormat="1" ht="17.5" customHeight="1">
      <c r="A30" s="772" t="s">
        <v>34</v>
      </c>
      <c r="B30" s="774" t="s">
        <v>35</v>
      </c>
      <c r="C30" s="776" t="s">
        <v>36</v>
      </c>
      <c r="D30" s="686" t="s">
        <v>107</v>
      </c>
      <c r="E30" s="776" t="s">
        <v>37</v>
      </c>
      <c r="F30" s="737" t="s">
        <v>38</v>
      </c>
      <c r="G30" s="674" t="s">
        <v>72</v>
      </c>
      <c r="H30" s="674" t="s">
        <v>73</v>
      </c>
    </row>
    <row r="31" spans="1:8" s="357" customFormat="1" ht="17.5">
      <c r="A31" s="773"/>
      <c r="B31" s="775"/>
      <c r="C31" s="777"/>
      <c r="D31" s="687"/>
      <c r="E31" s="777"/>
      <c r="F31" s="738"/>
      <c r="G31" s="675"/>
      <c r="H31" s="675"/>
    </row>
    <row r="32" spans="1:8" s="357" customFormat="1" ht="18">
      <c r="A32" s="280" t="s">
        <v>981</v>
      </c>
      <c r="B32" s="258" t="s">
        <v>40</v>
      </c>
      <c r="C32" s="282">
        <v>7524889</v>
      </c>
      <c r="D32" s="35">
        <v>319166.66666666698</v>
      </c>
      <c r="E32" s="258">
        <v>1</v>
      </c>
      <c r="F32" s="259"/>
      <c r="G32" s="93">
        <f>ROUND((D32*(1-F32))*E32,2)</f>
        <v>319166.67</v>
      </c>
      <c r="H32" s="94">
        <f>ROUND(G32*1.2,2)</f>
        <v>383000</v>
      </c>
    </row>
    <row r="33" spans="1:8" s="357" customFormat="1" ht="18">
      <c r="A33" s="280" t="s">
        <v>989</v>
      </c>
      <c r="B33" s="258" t="s">
        <v>40</v>
      </c>
      <c r="C33" s="282">
        <v>7524891</v>
      </c>
      <c r="D33" s="648">
        <v>30833.333333333299</v>
      </c>
      <c r="E33" s="258">
        <v>1</v>
      </c>
      <c r="F33" s="259"/>
      <c r="G33" s="93">
        <f t="shared" ref="G33:G40" si="0">ROUND((D33*(1-F33))*E33,2)</f>
        <v>30833.33</v>
      </c>
      <c r="H33" s="94">
        <f t="shared" ref="H33:H40" si="1">ROUND(G33*1.2,2)</f>
        <v>37000</v>
      </c>
    </row>
    <row r="34" spans="1:8" s="357" customFormat="1" ht="18">
      <c r="A34" s="539" t="s">
        <v>840</v>
      </c>
      <c r="B34" s="536"/>
      <c r="C34" s="537"/>
      <c r="D34" s="651"/>
      <c r="E34" s="536"/>
      <c r="F34" s="538"/>
      <c r="G34" s="540"/>
      <c r="H34" s="541"/>
    </row>
    <row r="35" spans="1:8" s="357" customFormat="1" ht="18">
      <c r="A35" s="283" t="s">
        <v>990</v>
      </c>
      <c r="B35" s="284" t="s">
        <v>40</v>
      </c>
      <c r="C35" s="285">
        <v>7524892</v>
      </c>
      <c r="D35" s="650">
        <v>15833.333333333299</v>
      </c>
      <c r="E35" s="258"/>
      <c r="F35" s="259"/>
      <c r="G35" s="93">
        <f>ROUND((D35*(1-F35))*E35,2)</f>
        <v>0</v>
      </c>
      <c r="H35" s="94">
        <f>ROUND(G35*1.2,2)</f>
        <v>0</v>
      </c>
    </row>
    <row r="36" spans="1:8" s="357" customFormat="1" ht="18">
      <c r="A36" s="283" t="s">
        <v>1008</v>
      </c>
      <c r="B36" s="284" t="s">
        <v>301</v>
      </c>
      <c r="C36" s="285">
        <v>7524893</v>
      </c>
      <c r="D36" s="650">
        <v>10408.333333333299</v>
      </c>
      <c r="E36" s="284"/>
      <c r="F36" s="259"/>
      <c r="G36" s="93">
        <f t="shared" si="0"/>
        <v>0</v>
      </c>
      <c r="H36" s="94">
        <f t="shared" si="1"/>
        <v>0</v>
      </c>
    </row>
    <row r="37" spans="1:8" s="357" customFormat="1" ht="18">
      <c r="A37" s="283" t="s">
        <v>1009</v>
      </c>
      <c r="B37" s="284" t="s">
        <v>301</v>
      </c>
      <c r="C37" s="285">
        <v>7524894</v>
      </c>
      <c r="D37" s="650">
        <v>16241.666666666701</v>
      </c>
      <c r="E37" s="284"/>
      <c r="F37" s="259"/>
      <c r="G37" s="93">
        <f t="shared" si="0"/>
        <v>0</v>
      </c>
      <c r="H37" s="94">
        <f t="shared" si="1"/>
        <v>0</v>
      </c>
    </row>
    <row r="38" spans="1:8" s="357" customFormat="1" ht="18">
      <c r="A38" s="283" t="s">
        <v>1010</v>
      </c>
      <c r="B38" s="284" t="s">
        <v>301</v>
      </c>
      <c r="C38" s="285">
        <v>912355</v>
      </c>
      <c r="D38" s="650">
        <v>1316.6666666666667</v>
      </c>
      <c r="E38" s="284"/>
      <c r="F38" s="259"/>
      <c r="G38" s="93">
        <f t="shared" si="0"/>
        <v>0</v>
      </c>
      <c r="H38" s="94">
        <f t="shared" si="1"/>
        <v>0</v>
      </c>
    </row>
    <row r="39" spans="1:8" s="357" customFormat="1" ht="18">
      <c r="A39" s="286" t="s">
        <v>1011</v>
      </c>
      <c r="B39" s="284" t="s">
        <v>451</v>
      </c>
      <c r="C39" s="288">
        <v>7524895</v>
      </c>
      <c r="D39" s="650">
        <v>1875</v>
      </c>
      <c r="E39" s="284"/>
      <c r="F39" s="259"/>
      <c r="G39" s="93">
        <f t="shared" si="0"/>
        <v>0</v>
      </c>
      <c r="H39" s="94">
        <f t="shared" si="1"/>
        <v>0</v>
      </c>
    </row>
    <row r="40" spans="1:8" s="357" customFormat="1" ht="18.5" thickBot="1">
      <c r="A40" s="289" t="s">
        <v>1012</v>
      </c>
      <c r="B40" s="284" t="s">
        <v>451</v>
      </c>
      <c r="C40" s="288">
        <v>7524898</v>
      </c>
      <c r="D40" s="650">
        <v>1875</v>
      </c>
      <c r="E40" s="284"/>
      <c r="F40" s="259"/>
      <c r="G40" s="93">
        <f t="shared" si="0"/>
        <v>0</v>
      </c>
      <c r="H40" s="94">
        <f t="shared" si="1"/>
        <v>0</v>
      </c>
    </row>
    <row r="41" spans="1:8" s="357" customFormat="1" ht="18.5" thickBot="1">
      <c r="A41" s="368" t="s">
        <v>49</v>
      </c>
      <c r="B41" s="630"/>
      <c r="C41" s="771"/>
      <c r="D41" s="771"/>
      <c r="E41" s="771"/>
      <c r="F41" s="370"/>
      <c r="G41" s="371">
        <f>SUM(G32:G40)</f>
        <v>350000</v>
      </c>
      <c r="H41" s="372">
        <f>SUM(H32:H40)</f>
        <v>420000</v>
      </c>
    </row>
    <row r="42" spans="1:8" s="357" customFormat="1" ht="18">
      <c r="A42" s="290"/>
      <c r="B42" s="291"/>
      <c r="C42" s="292"/>
      <c r="D42" s="278"/>
      <c r="E42" s="278"/>
      <c r="F42" s="293"/>
      <c r="G42" s="278"/>
      <c r="H42" s="278"/>
    </row>
    <row r="43" spans="1:8" s="357" customFormat="1" ht="18">
      <c r="A43" s="112"/>
      <c r="B43" s="291"/>
      <c r="C43" s="292"/>
      <c r="D43" s="278"/>
      <c r="E43" s="278"/>
      <c r="F43" s="293"/>
      <c r="G43" s="278"/>
      <c r="H43" s="278"/>
    </row>
  </sheetData>
  <mergeCells count="14">
    <mergeCell ref="G30:G31"/>
    <mergeCell ref="H30:H31"/>
    <mergeCell ref="C41:E41"/>
    <mergeCell ref="A27:C27"/>
    <mergeCell ref="A8:H8"/>
    <mergeCell ref="A9:H9"/>
    <mergeCell ref="B14:C14"/>
    <mergeCell ref="B25:C25"/>
    <mergeCell ref="A30:A31"/>
    <mergeCell ref="B30:B31"/>
    <mergeCell ref="C30:C31"/>
    <mergeCell ref="D30:D31"/>
    <mergeCell ref="E30:E31"/>
    <mergeCell ref="F30:F31"/>
  </mergeCells>
  <conditionalFormatting sqref="G32:H40">
    <cfRule type="cellIs" dxfId="177" priority="1" stopIfTrue="1" operator="lessThanOrEqual">
      <formula>0</formula>
    </cfRule>
  </conditionalFormatting>
  <hyperlinks>
    <hyperlink ref="A6" r:id="rId1"/>
  </hyperlinks>
  <pageMargins left="0.7" right="0.7" top="0.75" bottom="0.75" header="0.3" footer="0.3"/>
  <pageSetup paperSize="9" scale="38" orientation="portrait" r:id="rId2"/>
  <drawing r:id="rId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>
    <pageSetUpPr fitToPage="1"/>
  </sheetPr>
  <dimension ref="A1:H41"/>
  <sheetViews>
    <sheetView showGridLines="0" view="pageBreakPreview" zoomScale="60" zoomScaleNormal="100" workbookViewId="0">
      <selection activeCell="D32" sqref="D32:D39"/>
    </sheetView>
  </sheetViews>
  <sheetFormatPr defaultColWidth="8.81640625" defaultRowHeight="14"/>
  <cols>
    <col min="1" max="1" width="92.1796875" style="2" customWidth="1"/>
    <col min="2" max="2" width="14.6328125" style="2" customWidth="1"/>
    <col min="3" max="3" width="15.36328125" style="2" customWidth="1"/>
    <col min="4" max="4" width="22.1796875" style="2" bestFit="1" customWidth="1"/>
    <col min="5" max="5" width="10.36328125" style="2" bestFit="1" customWidth="1"/>
    <col min="6" max="6" width="10.81640625" style="2" bestFit="1" customWidth="1"/>
    <col min="7" max="8" width="29.1796875" style="2" bestFit="1" customWidth="1"/>
    <col min="9" max="16384" width="8.81640625" style="2"/>
  </cols>
  <sheetData>
    <row r="1" spans="1:8" ht="18">
      <c r="A1" s="4" t="s">
        <v>0</v>
      </c>
      <c r="B1" s="114"/>
      <c r="C1" s="114"/>
      <c r="D1" s="114"/>
      <c r="E1" s="114"/>
      <c r="F1" s="152"/>
      <c r="G1" s="17"/>
      <c r="H1" s="114"/>
    </row>
    <row r="2" spans="1:8" ht="18">
      <c r="A2" s="4" t="s">
        <v>1</v>
      </c>
      <c r="B2" s="114"/>
      <c r="C2" s="114"/>
      <c r="D2" s="114"/>
      <c r="E2" s="114"/>
      <c r="F2" s="152"/>
      <c r="G2" s="17"/>
      <c r="H2" s="114"/>
    </row>
    <row r="3" spans="1:8" ht="18">
      <c r="A3" s="4" t="s">
        <v>2</v>
      </c>
      <c r="B3" s="114"/>
      <c r="C3" s="114"/>
      <c r="D3" s="114"/>
      <c r="E3" s="114"/>
      <c r="F3" s="152"/>
      <c r="G3" s="17"/>
      <c r="H3" s="114"/>
    </row>
    <row r="4" spans="1:8" ht="18">
      <c r="A4" s="4" t="s">
        <v>3</v>
      </c>
      <c r="B4" s="114"/>
      <c r="C4" s="114"/>
      <c r="D4" s="114"/>
      <c r="E4" s="114"/>
      <c r="F4" s="152"/>
      <c r="G4" s="17"/>
      <c r="H4" s="114"/>
    </row>
    <row r="5" spans="1:8" ht="18">
      <c r="A5" s="4" t="s">
        <v>4</v>
      </c>
      <c r="B5" s="114"/>
      <c r="C5" s="114"/>
      <c r="D5" s="114"/>
      <c r="E5" s="114"/>
      <c r="F5" s="152"/>
      <c r="G5" s="17"/>
      <c r="H5" s="114"/>
    </row>
    <row r="6" spans="1:8" ht="18">
      <c r="A6" s="358" t="s">
        <v>591</v>
      </c>
      <c r="B6" s="114"/>
      <c r="C6" s="114"/>
      <c r="D6" s="114"/>
      <c r="E6" s="114"/>
      <c r="F6" s="152"/>
      <c r="G6" s="17"/>
      <c r="H6" s="114"/>
    </row>
    <row r="7" spans="1:8">
      <c r="A7" s="8"/>
      <c r="B7" s="8"/>
      <c r="C7" s="8"/>
      <c r="D7" s="8"/>
      <c r="E7" s="8"/>
      <c r="F7" s="153"/>
      <c r="G7" s="117"/>
      <c r="H7" s="8"/>
    </row>
    <row r="8" spans="1:8" ht="25">
      <c r="A8" s="676" t="s">
        <v>532</v>
      </c>
      <c r="B8" s="677"/>
      <c r="C8" s="677"/>
      <c r="D8" s="677"/>
      <c r="E8" s="677"/>
      <c r="F8" s="677"/>
      <c r="G8" s="677"/>
      <c r="H8" s="678"/>
    </row>
    <row r="9" spans="1:8" ht="25">
      <c r="A9" s="679" t="s">
        <v>834</v>
      </c>
      <c r="B9" s="680"/>
      <c r="C9" s="680"/>
      <c r="D9" s="680"/>
      <c r="E9" s="680"/>
      <c r="F9" s="680"/>
      <c r="G9" s="680"/>
      <c r="H9" s="681"/>
    </row>
    <row r="10" spans="1:8" ht="23">
      <c r="A10" s="12"/>
      <c r="B10" s="121"/>
      <c r="C10" s="121"/>
      <c r="D10" s="118"/>
      <c r="E10" s="118"/>
      <c r="F10" s="154"/>
      <c r="G10" s="124"/>
      <c r="H10" s="118"/>
    </row>
    <row r="11" spans="1:8" ht="20">
      <c r="A11" s="22" t="s">
        <v>167</v>
      </c>
      <c r="B11" s="574" t="s">
        <v>358</v>
      </c>
      <c r="C11" s="457" t="s">
        <v>518</v>
      </c>
      <c r="D11" s="15"/>
      <c r="E11" s="118"/>
      <c r="F11" s="154"/>
      <c r="G11" s="124"/>
      <c r="H11" s="118"/>
    </row>
    <row r="12" spans="1:8" ht="20">
      <c r="A12" s="22" t="s">
        <v>359</v>
      </c>
      <c r="B12" s="574" t="s">
        <v>358</v>
      </c>
      <c r="C12" s="457" t="s">
        <v>33</v>
      </c>
      <c r="D12" s="15"/>
      <c r="E12" s="8"/>
      <c r="F12" s="153"/>
      <c r="G12" s="124"/>
      <c r="H12" s="118"/>
    </row>
    <row r="13" spans="1:8" ht="20">
      <c r="A13" s="22" t="s">
        <v>81</v>
      </c>
      <c r="B13" s="574" t="s">
        <v>111</v>
      </c>
      <c r="C13" s="456">
        <v>38</v>
      </c>
      <c r="D13" s="15"/>
      <c r="E13" s="118"/>
      <c r="F13" s="154"/>
      <c r="G13" s="124"/>
      <c r="H13" s="118"/>
    </row>
    <row r="14" spans="1:8" ht="20">
      <c r="A14" s="22" t="s">
        <v>827</v>
      </c>
      <c r="B14" s="729" t="s">
        <v>828</v>
      </c>
      <c r="C14" s="730"/>
      <c r="D14" s="15"/>
      <c r="E14" s="118"/>
      <c r="F14" s="154"/>
      <c r="G14" s="124"/>
      <c r="H14" s="118"/>
    </row>
    <row r="15" spans="1:8" ht="20">
      <c r="A15" s="22" t="s">
        <v>311</v>
      </c>
      <c r="B15" s="574" t="s">
        <v>111</v>
      </c>
      <c r="C15" s="456">
        <v>55</v>
      </c>
      <c r="D15" s="15"/>
      <c r="E15" s="118"/>
      <c r="F15" s="154"/>
      <c r="G15" s="124"/>
      <c r="H15" s="118"/>
    </row>
    <row r="16" spans="1:8" ht="20">
      <c r="A16" s="22" t="s">
        <v>831</v>
      </c>
      <c r="B16" s="574" t="s">
        <v>9</v>
      </c>
      <c r="C16" s="457" t="s">
        <v>846</v>
      </c>
      <c r="D16" s="15"/>
      <c r="E16" s="118"/>
      <c r="F16" s="154"/>
      <c r="G16" s="124"/>
      <c r="H16" s="118"/>
    </row>
    <row r="17" spans="1:8" ht="20">
      <c r="A17" s="22" t="s">
        <v>837</v>
      </c>
      <c r="B17" s="158" t="s">
        <v>361</v>
      </c>
      <c r="C17" s="458" t="s">
        <v>531</v>
      </c>
      <c r="D17" s="15"/>
      <c r="E17" s="118"/>
      <c r="F17" s="154"/>
      <c r="G17" s="124"/>
      <c r="H17" s="118"/>
    </row>
    <row r="18" spans="1:8" ht="20">
      <c r="A18" s="22" t="s">
        <v>535</v>
      </c>
      <c r="B18" s="574" t="s">
        <v>521</v>
      </c>
      <c r="C18" s="24" t="s">
        <v>114</v>
      </c>
      <c r="D18" s="15"/>
      <c r="E18" s="118"/>
      <c r="F18" s="154"/>
      <c r="G18" s="124"/>
      <c r="H18" s="118"/>
    </row>
    <row r="19" spans="1:8" ht="20" customHeight="1">
      <c r="A19" s="22" t="s">
        <v>435</v>
      </c>
      <c r="B19" s="574" t="s">
        <v>20</v>
      </c>
      <c r="C19" s="236" t="s">
        <v>893</v>
      </c>
      <c r="D19" s="15"/>
      <c r="E19" s="118"/>
      <c r="F19" s="154"/>
      <c r="G19" s="124"/>
      <c r="H19" s="118"/>
    </row>
    <row r="20" spans="1:8" ht="20" customHeight="1">
      <c r="A20" s="279" t="s">
        <v>24</v>
      </c>
      <c r="B20" s="269" t="s">
        <v>25</v>
      </c>
      <c r="C20" s="509">
        <v>15</v>
      </c>
      <c r="D20" s="15"/>
      <c r="E20" s="118"/>
      <c r="F20" s="154"/>
      <c r="G20" s="124"/>
      <c r="H20" s="118"/>
    </row>
    <row r="21" spans="1:8" ht="20.5" thickBot="1">
      <c r="A21" s="22" t="s">
        <v>12</v>
      </c>
      <c r="B21" s="574" t="s">
        <v>847</v>
      </c>
      <c r="C21" s="575">
        <v>67</v>
      </c>
      <c r="D21" s="15"/>
      <c r="E21" s="118"/>
      <c r="F21" s="154"/>
      <c r="G21" s="124"/>
      <c r="H21" s="118"/>
    </row>
    <row r="22" spans="1:8" ht="20">
      <c r="A22" s="586" t="s">
        <v>6</v>
      </c>
      <c r="B22" s="587" t="s">
        <v>7</v>
      </c>
      <c r="C22" s="588">
        <v>1100</v>
      </c>
      <c r="D22" s="118"/>
      <c r="E22" s="118"/>
      <c r="F22" s="154"/>
      <c r="G22" s="124"/>
      <c r="H22" s="118"/>
    </row>
    <row r="23" spans="1:8" ht="20">
      <c r="A23" s="22" t="s">
        <v>29</v>
      </c>
      <c r="B23" s="574" t="s">
        <v>22</v>
      </c>
      <c r="C23" s="575">
        <v>790</v>
      </c>
      <c r="D23" s="15"/>
      <c r="E23" s="118"/>
      <c r="F23" s="154"/>
      <c r="G23" s="124"/>
      <c r="H23" s="118"/>
    </row>
    <row r="24" spans="1:8" ht="20">
      <c r="A24" s="22" t="s">
        <v>31</v>
      </c>
      <c r="B24" s="574" t="s">
        <v>22</v>
      </c>
      <c r="C24" s="575">
        <v>450</v>
      </c>
      <c r="D24" s="15"/>
      <c r="E24" s="118"/>
      <c r="F24" s="154"/>
      <c r="G24" s="124"/>
      <c r="H24" s="118"/>
    </row>
    <row r="25" spans="1:8" ht="20">
      <c r="A25" s="632" t="s">
        <v>32</v>
      </c>
      <c r="B25" s="219" t="s">
        <v>22</v>
      </c>
      <c r="C25" s="633">
        <v>430</v>
      </c>
      <c r="D25" s="15"/>
      <c r="E25" s="118"/>
      <c r="F25" s="154"/>
      <c r="G25" s="124"/>
      <c r="H25" s="118"/>
    </row>
    <row r="26" spans="1:8" ht="20.5" thickBot="1">
      <c r="A26" s="631" t="s">
        <v>951</v>
      </c>
      <c r="B26" s="701" t="s">
        <v>955</v>
      </c>
      <c r="C26" s="702"/>
      <c r="D26" s="118"/>
      <c r="E26" s="118"/>
      <c r="F26" s="154"/>
      <c r="G26" s="124"/>
      <c r="H26" s="118"/>
    </row>
    <row r="27" spans="1:8" ht="20">
      <c r="A27" s="18"/>
      <c r="B27" s="121"/>
      <c r="C27" s="121"/>
      <c r="D27" s="118"/>
      <c r="E27" s="118"/>
      <c r="F27" s="154"/>
      <c r="G27" s="124"/>
      <c r="H27" s="118"/>
    </row>
    <row r="28" spans="1:8" s="357" customFormat="1" ht="23">
      <c r="A28" s="526" t="s">
        <v>474</v>
      </c>
      <c r="B28" s="26"/>
      <c r="C28" s="114"/>
      <c r="D28" s="114"/>
      <c r="E28" s="114"/>
      <c r="F28" s="152"/>
      <c r="G28" s="17"/>
      <c r="H28" s="114"/>
    </row>
    <row r="29" spans="1:8" s="357" customFormat="1" ht="18.5" thickBot="1">
      <c r="A29" s="223"/>
      <c r="B29" s="224"/>
      <c r="C29" s="224"/>
      <c r="D29" s="114"/>
      <c r="E29" s="114"/>
      <c r="F29" s="152"/>
      <c r="G29" s="17"/>
      <c r="H29" s="114"/>
    </row>
    <row r="30" spans="1:8" s="357" customFormat="1" ht="17.5" customHeight="1">
      <c r="A30" s="682" t="s">
        <v>34</v>
      </c>
      <c r="B30" s="684" t="s">
        <v>35</v>
      </c>
      <c r="C30" s="688" t="s">
        <v>36</v>
      </c>
      <c r="D30" s="686" t="s">
        <v>107</v>
      </c>
      <c r="E30" s="688" t="s">
        <v>37</v>
      </c>
      <c r="F30" s="737" t="s">
        <v>38</v>
      </c>
      <c r="G30" s="674" t="s">
        <v>72</v>
      </c>
      <c r="H30" s="674" t="s">
        <v>73</v>
      </c>
    </row>
    <row r="31" spans="1:8" s="357" customFormat="1" ht="17.5">
      <c r="A31" s="683"/>
      <c r="B31" s="685"/>
      <c r="C31" s="689"/>
      <c r="D31" s="687"/>
      <c r="E31" s="689"/>
      <c r="F31" s="738"/>
      <c r="G31" s="675"/>
      <c r="H31" s="675"/>
    </row>
    <row r="32" spans="1:8" s="357" customFormat="1" ht="18">
      <c r="A32" s="131" t="s">
        <v>533</v>
      </c>
      <c r="B32" s="33" t="s">
        <v>40</v>
      </c>
      <c r="C32" s="34">
        <v>7518528</v>
      </c>
      <c r="D32" s="35">
        <v>303677.28000000003</v>
      </c>
      <c r="E32" s="34">
        <v>1</v>
      </c>
      <c r="F32" s="130"/>
      <c r="G32" s="37">
        <f>ROUND((D32*(1-F32))*E32,2)</f>
        <v>303677.28000000003</v>
      </c>
      <c r="H32" s="38">
        <f>ROUND(G32*1.2,2)</f>
        <v>364412.74</v>
      </c>
    </row>
    <row r="33" spans="1:8" s="357" customFormat="1" ht="36">
      <c r="A33" s="63" t="s">
        <v>524</v>
      </c>
      <c r="B33" s="33" t="s">
        <v>40</v>
      </c>
      <c r="C33" s="34">
        <v>7516863</v>
      </c>
      <c r="D33" s="648">
        <v>7944.7</v>
      </c>
      <c r="E33" s="34">
        <v>1</v>
      </c>
      <c r="F33" s="130"/>
      <c r="G33" s="37">
        <f t="shared" ref="G33:G39" si="0">ROUND((D33*(1-F33))*E33,2)</f>
        <v>7944.7</v>
      </c>
      <c r="H33" s="38">
        <f t="shared" ref="H33:H39" si="1">ROUND(G33*1.2,2)</f>
        <v>9533.64</v>
      </c>
    </row>
    <row r="34" spans="1:8" s="357" customFormat="1" ht="18">
      <c r="A34" s="511" t="s">
        <v>840</v>
      </c>
      <c r="B34" s="524"/>
      <c r="C34" s="518"/>
      <c r="D34" s="649"/>
      <c r="E34" s="514"/>
      <c r="F34" s="544"/>
      <c r="G34" s="516"/>
      <c r="H34" s="517"/>
    </row>
    <row r="35" spans="1:8" s="357" customFormat="1" ht="18">
      <c r="A35" s="68" t="s">
        <v>525</v>
      </c>
      <c r="B35" s="39" t="s">
        <v>40</v>
      </c>
      <c r="C35" s="69">
        <v>7516864</v>
      </c>
      <c r="D35" s="650">
        <v>7151.82</v>
      </c>
      <c r="E35" s="69"/>
      <c r="F35" s="130"/>
      <c r="G35" s="37"/>
      <c r="H35" s="38"/>
    </row>
    <row r="36" spans="1:8" s="357" customFormat="1" ht="35">
      <c r="A36" s="68" t="s">
        <v>526</v>
      </c>
      <c r="B36" s="39" t="s">
        <v>40</v>
      </c>
      <c r="C36" s="69">
        <v>7518532</v>
      </c>
      <c r="D36" s="650">
        <v>8290.26</v>
      </c>
      <c r="E36" s="69"/>
      <c r="F36" s="130"/>
      <c r="G36" s="37">
        <f t="shared" si="0"/>
        <v>0</v>
      </c>
      <c r="H36" s="38">
        <f t="shared" si="1"/>
        <v>0</v>
      </c>
    </row>
    <row r="37" spans="1:8" s="357" customFormat="1" ht="35">
      <c r="A37" s="68" t="s">
        <v>708</v>
      </c>
      <c r="B37" s="39" t="s">
        <v>40</v>
      </c>
      <c r="C37" s="69">
        <v>4128605</v>
      </c>
      <c r="D37" s="650">
        <v>1965.24</v>
      </c>
      <c r="E37" s="69"/>
      <c r="F37" s="130"/>
      <c r="G37" s="37">
        <f t="shared" si="0"/>
        <v>0</v>
      </c>
      <c r="H37" s="38">
        <f t="shared" si="1"/>
        <v>0</v>
      </c>
    </row>
    <row r="38" spans="1:8" s="357" customFormat="1" ht="18">
      <c r="A38" s="267" t="s">
        <v>528</v>
      </c>
      <c r="B38" s="268" t="s">
        <v>40</v>
      </c>
      <c r="C38" s="69">
        <v>4128588</v>
      </c>
      <c r="D38" s="650">
        <v>2371.2199999999998</v>
      </c>
      <c r="E38" s="69"/>
      <c r="F38" s="130"/>
      <c r="G38" s="37">
        <f t="shared" si="0"/>
        <v>0</v>
      </c>
      <c r="H38" s="38">
        <f t="shared" si="1"/>
        <v>0</v>
      </c>
    </row>
    <row r="39" spans="1:8" s="357" customFormat="1" ht="18.5" thickBot="1">
      <c r="A39" s="385" t="s">
        <v>529</v>
      </c>
      <c r="B39" s="386" t="s">
        <v>40</v>
      </c>
      <c r="C39" s="162">
        <v>4128587</v>
      </c>
      <c r="D39" s="650">
        <v>2485.6999999999998</v>
      </c>
      <c r="E39" s="162"/>
      <c r="F39" s="201"/>
      <c r="G39" s="375">
        <f t="shared" si="0"/>
        <v>0</v>
      </c>
      <c r="H39" s="376">
        <f t="shared" si="1"/>
        <v>0</v>
      </c>
    </row>
    <row r="40" spans="1:8" s="357" customFormat="1" ht="18.5" thickBot="1">
      <c r="A40" s="368" t="s">
        <v>49</v>
      </c>
      <c r="B40" s="384"/>
      <c r="C40" s="378"/>
      <c r="D40" s="379"/>
      <c r="E40" s="380"/>
      <c r="F40" s="387"/>
      <c r="G40" s="382">
        <f>SUM(G28:G39)</f>
        <v>311621.98000000004</v>
      </c>
      <c r="H40" s="383">
        <f>SUM(H32:H39)</f>
        <v>373946.38</v>
      </c>
    </row>
    <row r="41" spans="1:8" s="357" customFormat="1" ht="18">
      <c r="A41" s="141" t="s">
        <v>377</v>
      </c>
      <c r="B41" s="26"/>
      <c r="C41" s="26"/>
      <c r="D41" s="215"/>
      <c r="E41" s="213"/>
      <c r="F41" s="214"/>
      <c r="G41" s="215"/>
      <c r="H41" s="146"/>
    </row>
  </sheetData>
  <mergeCells count="12">
    <mergeCell ref="A8:H8"/>
    <mergeCell ref="A9:H9"/>
    <mergeCell ref="A30:A31"/>
    <mergeCell ref="B30:B31"/>
    <mergeCell ref="C30:C31"/>
    <mergeCell ref="D30:D31"/>
    <mergeCell ref="E30:E31"/>
    <mergeCell ref="F30:F31"/>
    <mergeCell ref="G30:G31"/>
    <mergeCell ref="H30:H31"/>
    <mergeCell ref="B14:C14"/>
    <mergeCell ref="B26:C26"/>
  </mergeCells>
  <conditionalFormatting sqref="D41:H41 E32:F32 G32:H39">
    <cfRule type="cellIs" dxfId="176" priority="4" stopIfTrue="1" operator="lessThanOrEqual">
      <formula>0</formula>
    </cfRule>
  </conditionalFormatting>
  <conditionalFormatting sqref="E34:F34 E33 E35:E39">
    <cfRule type="cellIs" dxfId="175" priority="3" stopIfTrue="1" operator="lessThanOrEqual">
      <formula>0</formula>
    </cfRule>
  </conditionalFormatting>
  <conditionalFormatting sqref="F33">
    <cfRule type="cellIs" dxfId="174" priority="2" stopIfTrue="1" operator="lessThanOrEqual">
      <formula>0</formula>
    </cfRule>
  </conditionalFormatting>
  <conditionalFormatting sqref="F35:F39">
    <cfRule type="cellIs" dxfId="173" priority="1" stopIfTrue="1" operator="lessThanOrEqual">
      <formula>0</formula>
    </cfRule>
  </conditionalFormatting>
  <hyperlinks>
    <hyperlink ref="A6" r:id="rId1"/>
  </hyperlinks>
  <pageMargins left="0.7" right="0.7" top="0.75" bottom="0.75" header="0.3" footer="0.3"/>
  <pageSetup paperSize="9" scale="39" orientation="portrait" r:id="rId2"/>
  <drawing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>
    <pageSetUpPr fitToPage="1"/>
  </sheetPr>
  <dimension ref="A1:H41"/>
  <sheetViews>
    <sheetView showGridLines="0" view="pageBreakPreview" zoomScale="60" zoomScaleNormal="100" workbookViewId="0">
      <selection activeCell="D30" sqref="D30:D38"/>
    </sheetView>
  </sheetViews>
  <sheetFormatPr defaultColWidth="8.81640625" defaultRowHeight="14"/>
  <cols>
    <col min="1" max="1" width="94.81640625" style="2" customWidth="1"/>
    <col min="2" max="2" width="11.6328125" style="2" customWidth="1"/>
    <col min="3" max="3" width="15.36328125" style="2" customWidth="1"/>
    <col min="4" max="4" width="22.1796875" style="2" bestFit="1" customWidth="1"/>
    <col min="5" max="5" width="10.36328125" style="2" bestFit="1" customWidth="1"/>
    <col min="6" max="6" width="10.81640625" style="2" bestFit="1" customWidth="1"/>
    <col min="7" max="8" width="29.1796875" style="2" bestFit="1" customWidth="1"/>
    <col min="9" max="16384" width="8.81640625" style="2"/>
  </cols>
  <sheetData>
    <row r="1" spans="1:8" ht="18">
      <c r="A1" s="4" t="s">
        <v>0</v>
      </c>
      <c r="B1" s="114"/>
      <c r="C1" s="114"/>
      <c r="D1" s="114"/>
      <c r="E1" s="114"/>
      <c r="F1" s="152"/>
      <c r="G1" s="17"/>
      <c r="H1" s="114"/>
    </row>
    <row r="2" spans="1:8" ht="18">
      <c r="A2" s="4" t="s">
        <v>1</v>
      </c>
      <c r="B2" s="114"/>
      <c r="C2" s="114"/>
      <c r="D2" s="114"/>
      <c r="E2" s="114"/>
      <c r="F2" s="152"/>
      <c r="G2" s="17"/>
      <c r="H2" s="114"/>
    </row>
    <row r="3" spans="1:8" ht="18">
      <c r="A3" s="4" t="s">
        <v>2</v>
      </c>
      <c r="B3" s="114"/>
      <c r="C3" s="114"/>
      <c r="D3" s="114"/>
      <c r="E3" s="114"/>
      <c r="F3" s="152"/>
      <c r="G3" s="17"/>
      <c r="H3" s="114"/>
    </row>
    <row r="4" spans="1:8" ht="18">
      <c r="A4" s="4" t="s">
        <v>3</v>
      </c>
      <c r="B4" s="114"/>
      <c r="C4" s="114"/>
      <c r="D4" s="114"/>
      <c r="E4" s="114"/>
      <c r="F4" s="152"/>
      <c r="G4" s="17"/>
      <c r="H4" s="114"/>
    </row>
    <row r="5" spans="1:8" ht="18">
      <c r="A5" s="4" t="s">
        <v>4</v>
      </c>
      <c r="B5" s="114"/>
      <c r="C5" s="114"/>
      <c r="D5" s="114"/>
      <c r="E5" s="114"/>
      <c r="F5" s="152"/>
      <c r="G5" s="17"/>
      <c r="H5" s="114"/>
    </row>
    <row r="6" spans="1:8" ht="18">
      <c r="A6" s="358" t="s">
        <v>591</v>
      </c>
      <c r="B6" s="114"/>
      <c r="C6" s="114"/>
      <c r="D6" s="114"/>
      <c r="E6" s="114"/>
      <c r="F6" s="152"/>
      <c r="G6" s="17"/>
      <c r="H6" s="114"/>
    </row>
    <row r="7" spans="1:8">
      <c r="A7" s="8"/>
      <c r="B7" s="8"/>
      <c r="C7" s="8"/>
      <c r="D7" s="8"/>
      <c r="E7" s="8"/>
      <c r="F7" s="153"/>
      <c r="G7" s="117"/>
      <c r="H7" s="8"/>
    </row>
    <row r="8" spans="1:8" ht="25">
      <c r="A8" s="676" t="s">
        <v>530</v>
      </c>
      <c r="B8" s="677"/>
      <c r="C8" s="677"/>
      <c r="D8" s="677"/>
      <c r="E8" s="677"/>
      <c r="F8" s="677"/>
      <c r="G8" s="677"/>
      <c r="H8" s="678"/>
    </row>
    <row r="9" spans="1:8" ht="25">
      <c r="A9" s="679" t="s">
        <v>976</v>
      </c>
      <c r="B9" s="680"/>
      <c r="C9" s="680"/>
      <c r="D9" s="680"/>
      <c r="E9" s="680"/>
      <c r="F9" s="680"/>
      <c r="G9" s="680"/>
      <c r="H9" s="681"/>
    </row>
    <row r="10" spans="1:8" ht="25">
      <c r="A10" s="531"/>
      <c r="B10" s="531"/>
      <c r="C10" s="531"/>
      <c r="D10" s="532"/>
      <c r="E10" s="532"/>
      <c r="F10" s="532"/>
      <c r="G10" s="532"/>
      <c r="H10" s="532"/>
    </row>
    <row r="11" spans="1:8" ht="20">
      <c r="A11" s="22" t="s">
        <v>167</v>
      </c>
      <c r="B11" s="574" t="s">
        <v>358</v>
      </c>
      <c r="C11" s="457" t="s">
        <v>518</v>
      </c>
      <c r="D11" s="15"/>
      <c r="E11" s="118"/>
      <c r="F11" s="154"/>
      <c r="G11" s="124"/>
      <c r="H11" s="118"/>
    </row>
    <row r="12" spans="1:8" ht="20">
      <c r="A12" s="22" t="s">
        <v>359</v>
      </c>
      <c r="B12" s="574" t="s">
        <v>358</v>
      </c>
      <c r="C12" s="457" t="s">
        <v>33</v>
      </c>
      <c r="D12" s="15"/>
      <c r="E12" s="8"/>
      <c r="F12" s="153"/>
      <c r="G12" s="124"/>
      <c r="H12" s="118"/>
    </row>
    <row r="13" spans="1:8" ht="20">
      <c r="A13" s="22" t="s">
        <v>81</v>
      </c>
      <c r="B13" s="574" t="s">
        <v>111</v>
      </c>
      <c r="C13" s="456">
        <v>38</v>
      </c>
      <c r="D13" s="15"/>
      <c r="E13" s="118"/>
      <c r="F13" s="154"/>
      <c r="G13" s="124"/>
      <c r="H13" s="118"/>
    </row>
    <row r="14" spans="1:8" ht="20">
      <c r="A14" s="22" t="s">
        <v>827</v>
      </c>
      <c r="B14" s="729" t="s">
        <v>828</v>
      </c>
      <c r="C14" s="730"/>
      <c r="D14" s="15"/>
      <c r="E14" s="118"/>
      <c r="F14" s="154"/>
      <c r="G14" s="124"/>
      <c r="H14" s="118"/>
    </row>
    <row r="15" spans="1:8" ht="20">
      <c r="A15" s="22" t="s">
        <v>311</v>
      </c>
      <c r="B15" s="574" t="s">
        <v>111</v>
      </c>
      <c r="C15" s="456">
        <v>55</v>
      </c>
      <c r="D15" s="15"/>
      <c r="E15" s="118"/>
      <c r="F15" s="154"/>
      <c r="G15" s="124"/>
      <c r="H15" s="118"/>
    </row>
    <row r="16" spans="1:8" ht="20">
      <c r="A16" s="22" t="s">
        <v>831</v>
      </c>
      <c r="B16" s="574" t="s">
        <v>9</v>
      </c>
      <c r="C16" s="457" t="s">
        <v>846</v>
      </c>
      <c r="D16" s="15"/>
      <c r="E16" s="118"/>
      <c r="F16" s="154"/>
      <c r="G16" s="124"/>
      <c r="H16" s="118"/>
    </row>
    <row r="17" spans="1:8" ht="20">
      <c r="A17" s="22" t="s">
        <v>837</v>
      </c>
      <c r="B17" s="158" t="s">
        <v>361</v>
      </c>
      <c r="C17" s="458" t="s">
        <v>531</v>
      </c>
      <c r="D17" s="15"/>
      <c r="E17" s="118"/>
      <c r="F17" s="154"/>
      <c r="G17" s="124"/>
      <c r="H17" s="118"/>
    </row>
    <row r="18" spans="1:8" ht="20">
      <c r="A18" s="22" t="s">
        <v>535</v>
      </c>
      <c r="B18" s="574" t="s">
        <v>521</v>
      </c>
      <c r="C18" s="24" t="s">
        <v>114</v>
      </c>
      <c r="D18" s="15"/>
      <c r="E18" s="118"/>
      <c r="F18" s="154"/>
      <c r="G18" s="124"/>
      <c r="H18" s="118"/>
    </row>
    <row r="19" spans="1:8" ht="20" customHeight="1">
      <c r="A19" s="22" t="s">
        <v>435</v>
      </c>
      <c r="B19" s="574" t="s">
        <v>20</v>
      </c>
      <c r="C19" s="236" t="s">
        <v>893</v>
      </c>
      <c r="D19" s="15"/>
      <c r="E19" s="118"/>
      <c r="F19" s="154"/>
      <c r="G19" s="124"/>
      <c r="H19" s="118"/>
    </row>
    <row r="20" spans="1:8" ht="20">
      <c r="A20" s="22" t="s">
        <v>12</v>
      </c>
      <c r="B20" s="574" t="s">
        <v>847</v>
      </c>
      <c r="C20" s="575">
        <v>67</v>
      </c>
      <c r="D20" s="15"/>
      <c r="E20" s="118"/>
      <c r="F20" s="154"/>
      <c r="G20" s="124"/>
      <c r="H20" s="118"/>
    </row>
    <row r="21" spans="1:8" ht="20">
      <c r="A21" s="22" t="s">
        <v>29</v>
      </c>
      <c r="B21" s="574" t="s">
        <v>22</v>
      </c>
      <c r="C21" s="575">
        <v>790</v>
      </c>
      <c r="D21" s="15"/>
      <c r="E21" s="118"/>
      <c r="F21" s="154"/>
      <c r="G21" s="124"/>
      <c r="H21" s="118"/>
    </row>
    <row r="22" spans="1:8" ht="20">
      <c r="A22" s="22" t="s">
        <v>31</v>
      </c>
      <c r="B22" s="574" t="s">
        <v>22</v>
      </c>
      <c r="C22" s="575">
        <v>450</v>
      </c>
      <c r="D22" s="15"/>
      <c r="E22" s="118"/>
      <c r="F22" s="154"/>
      <c r="G22" s="124"/>
      <c r="H22" s="118"/>
    </row>
    <row r="23" spans="1:8" ht="20">
      <c r="A23" s="632" t="s">
        <v>32</v>
      </c>
      <c r="B23" s="219" t="s">
        <v>22</v>
      </c>
      <c r="C23" s="633">
        <v>430</v>
      </c>
      <c r="D23" s="15"/>
      <c r="E23" s="118"/>
      <c r="F23" s="154"/>
      <c r="G23" s="124"/>
      <c r="H23" s="118"/>
    </row>
    <row r="24" spans="1:8" ht="20.5" thickBot="1">
      <c r="A24" s="631" t="s">
        <v>951</v>
      </c>
      <c r="B24" s="701" t="s">
        <v>955</v>
      </c>
      <c r="C24" s="702"/>
      <c r="D24" s="118"/>
      <c r="E24" s="118"/>
      <c r="F24" s="154"/>
      <c r="G24" s="124"/>
      <c r="H24" s="118"/>
    </row>
    <row r="25" spans="1:8" ht="18">
      <c r="A25" s="26"/>
      <c r="B25" s="26"/>
      <c r="C25" s="26"/>
      <c r="D25" s="114"/>
      <c r="E25" s="114"/>
      <c r="F25" s="152"/>
      <c r="G25" s="17"/>
      <c r="H25" s="114"/>
    </row>
    <row r="26" spans="1:8" s="357" customFormat="1" ht="23">
      <c r="A26" s="778" t="s">
        <v>490</v>
      </c>
      <c r="B26" s="778"/>
      <c r="C26" s="778"/>
      <c r="D26" s="114"/>
      <c r="E26" s="114"/>
      <c r="F26" s="152"/>
      <c r="G26" s="17"/>
      <c r="H26" s="114"/>
    </row>
    <row r="27" spans="1:8" s="357" customFormat="1" ht="18.5" thickBot="1">
      <c r="A27" s="223"/>
      <c r="B27" s="224"/>
      <c r="C27" s="224"/>
      <c r="D27" s="114"/>
      <c r="E27" s="114"/>
      <c r="F27" s="152"/>
      <c r="G27" s="17"/>
      <c r="H27" s="114"/>
    </row>
    <row r="28" spans="1:8" s="357" customFormat="1" ht="17.5" customHeight="1">
      <c r="A28" s="682" t="s">
        <v>34</v>
      </c>
      <c r="B28" s="684" t="s">
        <v>35</v>
      </c>
      <c r="C28" s="688" t="s">
        <v>36</v>
      </c>
      <c r="D28" s="686" t="s">
        <v>107</v>
      </c>
      <c r="E28" s="688" t="s">
        <v>37</v>
      </c>
      <c r="F28" s="737" t="s">
        <v>38</v>
      </c>
      <c r="G28" s="674" t="s">
        <v>72</v>
      </c>
      <c r="H28" s="674" t="s">
        <v>73</v>
      </c>
    </row>
    <row r="29" spans="1:8" s="357" customFormat="1" ht="23.5" customHeight="1">
      <c r="A29" s="683"/>
      <c r="B29" s="685"/>
      <c r="C29" s="689"/>
      <c r="D29" s="687"/>
      <c r="E29" s="689"/>
      <c r="F29" s="738"/>
      <c r="G29" s="675"/>
      <c r="H29" s="675"/>
    </row>
    <row r="30" spans="1:8" s="357" customFormat="1" ht="18">
      <c r="A30" s="63" t="s">
        <v>522</v>
      </c>
      <c r="B30" s="33" t="s">
        <v>40</v>
      </c>
      <c r="C30" s="34">
        <v>7516860</v>
      </c>
      <c r="D30" s="35">
        <v>322897.2</v>
      </c>
      <c r="E30" s="34">
        <v>1</v>
      </c>
      <c r="F30" s="130"/>
      <c r="G30" s="37">
        <f>ROUND((D30*(1-F30))*E30,2)</f>
        <v>322897.2</v>
      </c>
      <c r="H30" s="38">
        <f>ROUND(G30*1.2,2)</f>
        <v>387476.64</v>
      </c>
    </row>
    <row r="31" spans="1:8" s="357" customFormat="1" ht="36">
      <c r="A31" s="63" t="s">
        <v>639</v>
      </c>
      <c r="B31" s="33" t="s">
        <v>40</v>
      </c>
      <c r="C31" s="34">
        <v>7516868</v>
      </c>
      <c r="D31" s="648">
        <v>10843.8</v>
      </c>
      <c r="E31" s="34">
        <v>2</v>
      </c>
      <c r="F31" s="130"/>
      <c r="G31" s="37">
        <f t="shared" ref="G31:G38" si="0">ROUND((D31*(1-F31))*E31,2)</f>
        <v>21687.599999999999</v>
      </c>
      <c r="H31" s="38">
        <f t="shared" ref="H31:H38" si="1">ROUND(G31*1.2,2)</f>
        <v>26025.119999999999</v>
      </c>
    </row>
    <row r="32" spans="1:8" s="357" customFormat="1" ht="36">
      <c r="A32" s="63" t="s">
        <v>524</v>
      </c>
      <c r="B32" s="33" t="s">
        <v>40</v>
      </c>
      <c r="C32" s="34">
        <v>7516863</v>
      </c>
      <c r="D32" s="648">
        <v>7944.7</v>
      </c>
      <c r="E32" s="34">
        <v>1</v>
      </c>
      <c r="F32" s="130"/>
      <c r="G32" s="37">
        <f t="shared" si="0"/>
        <v>7944.7</v>
      </c>
      <c r="H32" s="38">
        <f t="shared" si="1"/>
        <v>9533.64</v>
      </c>
    </row>
    <row r="33" spans="1:8" s="357" customFormat="1" ht="18">
      <c r="A33" s="511" t="s">
        <v>840</v>
      </c>
      <c r="B33" s="524"/>
      <c r="C33" s="514"/>
      <c r="D33" s="649"/>
      <c r="E33" s="514"/>
      <c r="F33" s="544"/>
      <c r="G33" s="516"/>
      <c r="H33" s="517"/>
    </row>
    <row r="34" spans="1:8" s="357" customFormat="1" ht="18">
      <c r="A34" s="68" t="s">
        <v>525</v>
      </c>
      <c r="B34" s="39" t="s">
        <v>40</v>
      </c>
      <c r="C34" s="69">
        <v>7516864</v>
      </c>
      <c r="D34" s="650">
        <v>7151.82</v>
      </c>
      <c r="E34" s="34"/>
      <c r="F34" s="130"/>
      <c r="G34" s="37">
        <f t="shared" si="0"/>
        <v>0</v>
      </c>
      <c r="H34" s="38">
        <f t="shared" si="1"/>
        <v>0</v>
      </c>
    </row>
    <row r="35" spans="1:8" s="357" customFormat="1" ht="35">
      <c r="A35" s="68" t="s">
        <v>526</v>
      </c>
      <c r="B35" s="39" t="s">
        <v>40</v>
      </c>
      <c r="C35" s="69">
        <v>7518532</v>
      </c>
      <c r="D35" s="650">
        <v>8290.26</v>
      </c>
      <c r="E35" s="34"/>
      <c r="F35" s="130"/>
      <c r="G35" s="37">
        <f t="shared" si="0"/>
        <v>0</v>
      </c>
      <c r="H35" s="38">
        <f t="shared" si="1"/>
        <v>0</v>
      </c>
    </row>
    <row r="36" spans="1:8" s="357" customFormat="1" ht="35">
      <c r="A36" s="68" t="s">
        <v>527</v>
      </c>
      <c r="B36" s="39" t="s">
        <v>40</v>
      </c>
      <c r="C36" s="97">
        <v>4128605</v>
      </c>
      <c r="D36" s="650">
        <v>1965.24</v>
      </c>
      <c r="E36" s="34"/>
      <c r="F36" s="130"/>
      <c r="G36" s="37">
        <f t="shared" si="0"/>
        <v>0</v>
      </c>
      <c r="H36" s="38">
        <f t="shared" si="1"/>
        <v>0</v>
      </c>
    </row>
    <row r="37" spans="1:8" s="357" customFormat="1" ht="18">
      <c r="A37" s="267" t="s">
        <v>528</v>
      </c>
      <c r="B37" s="268" t="s">
        <v>40</v>
      </c>
      <c r="C37" s="97">
        <v>4128588</v>
      </c>
      <c r="D37" s="650">
        <v>2371.2199999999998</v>
      </c>
      <c r="E37" s="34"/>
      <c r="F37" s="130"/>
      <c r="G37" s="37">
        <f t="shared" si="0"/>
        <v>0</v>
      </c>
      <c r="H37" s="38">
        <f t="shared" si="1"/>
        <v>0</v>
      </c>
    </row>
    <row r="38" spans="1:8" s="357" customFormat="1" ht="18.5" thickBot="1">
      <c r="A38" s="385" t="s">
        <v>529</v>
      </c>
      <c r="B38" s="386" t="s">
        <v>40</v>
      </c>
      <c r="C38" s="107">
        <v>4128587</v>
      </c>
      <c r="D38" s="650">
        <v>2485.6999999999998</v>
      </c>
      <c r="E38" s="200"/>
      <c r="F38" s="201"/>
      <c r="G38" s="375">
        <f t="shared" si="0"/>
        <v>0</v>
      </c>
      <c r="H38" s="376">
        <f t="shared" si="1"/>
        <v>0</v>
      </c>
    </row>
    <row r="39" spans="1:8" s="357" customFormat="1" ht="18.5" thickBot="1">
      <c r="A39" s="368" t="s">
        <v>49</v>
      </c>
      <c r="B39" s="384"/>
      <c r="C39" s="378"/>
      <c r="D39" s="379"/>
      <c r="E39" s="380"/>
      <c r="F39" s="387"/>
      <c r="G39" s="382">
        <f>SUM(G25:G38)</f>
        <v>352529.5</v>
      </c>
      <c r="H39" s="383">
        <f>SUM(H30:H38)</f>
        <v>423035.4</v>
      </c>
    </row>
    <row r="40" spans="1:8" s="357" customFormat="1" ht="18">
      <c r="A40" s="141"/>
      <c r="B40" s="26"/>
      <c r="C40" s="26"/>
      <c r="D40" s="215"/>
      <c r="E40" s="213"/>
      <c r="F40" s="214"/>
      <c r="G40" s="215"/>
      <c r="H40" s="146"/>
    </row>
    <row r="41" spans="1:8" s="357" customFormat="1" ht="18">
      <c r="A41" s="128" t="s">
        <v>400</v>
      </c>
      <c r="B41" s="114"/>
      <c r="C41" s="114"/>
      <c r="D41" s="114"/>
      <c r="E41" s="114"/>
      <c r="F41" s="152"/>
      <c r="G41" s="17"/>
      <c r="H41" s="114"/>
    </row>
  </sheetData>
  <mergeCells count="13">
    <mergeCell ref="A8:H8"/>
    <mergeCell ref="A9:H9"/>
    <mergeCell ref="A28:A29"/>
    <mergeCell ref="B28:B29"/>
    <mergeCell ref="C28:C29"/>
    <mergeCell ref="D28:D29"/>
    <mergeCell ref="E28:E29"/>
    <mergeCell ref="F28:F29"/>
    <mergeCell ref="G28:G29"/>
    <mergeCell ref="H28:H29"/>
    <mergeCell ref="A26:C26"/>
    <mergeCell ref="B14:C14"/>
    <mergeCell ref="B24:C24"/>
  </mergeCells>
  <conditionalFormatting sqref="D40:H40 E30:H38">
    <cfRule type="cellIs" dxfId="172" priority="1" stopIfTrue="1" operator="lessThanOrEqual">
      <formula>0</formula>
    </cfRule>
  </conditionalFormatting>
  <hyperlinks>
    <hyperlink ref="A6" r:id="rId1"/>
  </hyperlinks>
  <pageMargins left="0.7" right="0.7" top="0.75" bottom="0.75" header="0.3" footer="0.3"/>
  <pageSetup paperSize="9" scale="39" orientation="portrait" r:id="rId2"/>
  <drawing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>
    <pageSetUpPr fitToPage="1"/>
  </sheetPr>
  <dimension ref="A1:H41"/>
  <sheetViews>
    <sheetView showGridLines="0" view="pageBreakPreview" zoomScale="60" zoomScaleNormal="50" workbookViewId="0">
      <selection activeCell="A18" sqref="A18"/>
    </sheetView>
  </sheetViews>
  <sheetFormatPr defaultColWidth="8.81640625" defaultRowHeight="14"/>
  <cols>
    <col min="1" max="1" width="91.81640625" style="2" customWidth="1"/>
    <col min="2" max="2" width="11.6328125" style="2" customWidth="1"/>
    <col min="3" max="3" width="16.453125" style="2" customWidth="1"/>
    <col min="4" max="4" width="22.1796875" style="2" bestFit="1" customWidth="1"/>
    <col min="5" max="6" width="11" style="2" customWidth="1"/>
    <col min="7" max="8" width="29.1796875" style="2" bestFit="1" customWidth="1"/>
    <col min="9" max="16384" width="8.81640625" style="2"/>
  </cols>
  <sheetData>
    <row r="1" spans="1:8" ht="18">
      <c r="A1" s="85" t="s">
        <v>0</v>
      </c>
      <c r="B1" s="86"/>
      <c r="C1" s="86"/>
      <c r="D1" s="86"/>
      <c r="E1" s="86"/>
      <c r="F1" s="247"/>
      <c r="G1" s="248"/>
      <c r="H1" s="86"/>
    </row>
    <row r="2" spans="1:8" ht="18">
      <c r="A2" s="85" t="s">
        <v>1</v>
      </c>
      <c r="B2" s="86"/>
      <c r="C2" s="86"/>
      <c r="D2" s="86"/>
      <c r="E2" s="86"/>
      <c r="F2" s="247"/>
      <c r="G2" s="248"/>
      <c r="H2" s="86"/>
    </row>
    <row r="3" spans="1:8" ht="18">
      <c r="A3" s="85" t="s">
        <v>2</v>
      </c>
      <c r="B3" s="86"/>
      <c r="C3" s="86"/>
      <c r="D3" s="86"/>
      <c r="E3" s="86"/>
      <c r="F3" s="247"/>
      <c r="G3" s="248"/>
      <c r="H3" s="86"/>
    </row>
    <row r="4" spans="1:8" ht="18">
      <c r="A4" s="85" t="s">
        <v>3</v>
      </c>
      <c r="B4" s="86"/>
      <c r="C4" s="86"/>
      <c r="D4" s="86"/>
      <c r="E4" s="86"/>
      <c r="F4" s="247"/>
      <c r="G4" s="248"/>
      <c r="H4" s="86"/>
    </row>
    <row r="5" spans="1:8" ht="18">
      <c r="A5" s="85" t="s">
        <v>4</v>
      </c>
      <c r="B5" s="86"/>
      <c r="C5" s="86"/>
      <c r="D5" s="86"/>
      <c r="E5" s="86"/>
      <c r="F5" s="247"/>
      <c r="G5" s="248"/>
      <c r="H5" s="86"/>
    </row>
    <row r="6" spans="1:8" ht="18">
      <c r="A6" s="358" t="s">
        <v>591</v>
      </c>
      <c r="B6" s="86"/>
      <c r="C6" s="86"/>
      <c r="D6" s="86"/>
      <c r="E6" s="86"/>
      <c r="F6" s="247"/>
      <c r="G6" s="248"/>
      <c r="H6" s="86"/>
    </row>
    <row r="7" spans="1:8">
      <c r="A7" s="87"/>
      <c r="B7" s="87"/>
      <c r="C7" s="87"/>
      <c r="D7" s="87"/>
      <c r="E7" s="87"/>
      <c r="F7" s="249"/>
      <c r="G7" s="250"/>
      <c r="H7" s="87"/>
    </row>
    <row r="8" spans="1:8" ht="25">
      <c r="A8" s="779" t="s">
        <v>623</v>
      </c>
      <c r="B8" s="780"/>
      <c r="C8" s="780"/>
      <c r="D8" s="780"/>
      <c r="E8" s="780"/>
      <c r="F8" s="780"/>
      <c r="G8" s="780"/>
      <c r="H8" s="781"/>
    </row>
    <row r="9" spans="1:8" ht="25">
      <c r="A9" s="782" t="s">
        <v>977</v>
      </c>
      <c r="B9" s="783"/>
      <c r="C9" s="783"/>
      <c r="D9" s="783"/>
      <c r="E9" s="783"/>
      <c r="F9" s="783"/>
      <c r="G9" s="783"/>
      <c r="H9" s="784"/>
    </row>
    <row r="10" spans="1:8" ht="25">
      <c r="A10" s="584"/>
      <c r="B10" s="584"/>
      <c r="C10" s="584"/>
      <c r="D10" s="585"/>
      <c r="E10" s="585"/>
      <c r="F10" s="585"/>
      <c r="G10" s="585"/>
      <c r="H10" s="585"/>
    </row>
    <row r="11" spans="1:8" ht="20">
      <c r="A11" s="22" t="s">
        <v>167</v>
      </c>
      <c r="B11" s="574" t="s">
        <v>358</v>
      </c>
      <c r="C11" s="457" t="s">
        <v>518</v>
      </c>
      <c r="D11" s="15"/>
      <c r="E11" s="118"/>
      <c r="F11" s="154"/>
      <c r="G11" s="124"/>
      <c r="H11" s="118"/>
    </row>
    <row r="12" spans="1:8" ht="20">
      <c r="A12" s="22" t="s">
        <v>359</v>
      </c>
      <c r="B12" s="574" t="s">
        <v>358</v>
      </c>
      <c r="C12" s="457" t="s">
        <v>33</v>
      </c>
      <c r="D12" s="15"/>
      <c r="E12" s="8"/>
      <c r="F12" s="153"/>
      <c r="G12" s="124"/>
      <c r="H12" s="118"/>
    </row>
    <row r="13" spans="1:8" ht="20">
      <c r="A13" s="22" t="s">
        <v>81</v>
      </c>
      <c r="B13" s="574" t="s">
        <v>111</v>
      </c>
      <c r="C13" s="456">
        <v>38</v>
      </c>
      <c r="D13" s="15"/>
      <c r="E13" s="118"/>
      <c r="F13" s="154"/>
      <c r="G13" s="124"/>
      <c r="H13" s="118"/>
    </row>
    <row r="14" spans="1:8" ht="20">
      <c r="A14" s="22" t="s">
        <v>827</v>
      </c>
      <c r="B14" s="729" t="s">
        <v>828</v>
      </c>
      <c r="C14" s="730"/>
      <c r="D14" s="15"/>
      <c r="E14" s="118"/>
      <c r="F14" s="154"/>
      <c r="G14" s="124"/>
      <c r="H14" s="118"/>
    </row>
    <row r="15" spans="1:8" ht="20">
      <c r="A15" s="22" t="s">
        <v>311</v>
      </c>
      <c r="B15" s="574" t="s">
        <v>111</v>
      </c>
      <c r="C15" s="456">
        <v>55</v>
      </c>
      <c r="D15" s="15"/>
      <c r="E15" s="118"/>
      <c r="F15" s="154"/>
      <c r="G15" s="124"/>
      <c r="H15" s="118"/>
    </row>
    <row r="16" spans="1:8" ht="20">
      <c r="A16" s="22" t="s">
        <v>831</v>
      </c>
      <c r="B16" s="574" t="s">
        <v>9</v>
      </c>
      <c r="C16" s="457" t="s">
        <v>846</v>
      </c>
      <c r="D16" s="15"/>
      <c r="E16" s="118"/>
      <c r="F16" s="154"/>
      <c r="G16" s="124"/>
      <c r="H16" s="118"/>
    </row>
    <row r="17" spans="1:8" ht="20">
      <c r="A17" s="22" t="s">
        <v>837</v>
      </c>
      <c r="B17" s="158" t="s">
        <v>361</v>
      </c>
      <c r="C17" s="458" t="s">
        <v>382</v>
      </c>
      <c r="D17" s="15"/>
      <c r="E17" s="118"/>
      <c r="F17" s="154"/>
      <c r="G17" s="124"/>
      <c r="H17" s="118"/>
    </row>
    <row r="18" spans="1:8" ht="20">
      <c r="A18" s="22" t="s">
        <v>535</v>
      </c>
      <c r="B18" s="574" t="s">
        <v>521</v>
      </c>
      <c r="C18" s="24" t="s">
        <v>850</v>
      </c>
      <c r="D18" s="15"/>
      <c r="E18" s="118"/>
      <c r="F18" s="154"/>
      <c r="G18" s="124"/>
      <c r="H18" s="118"/>
    </row>
    <row r="19" spans="1:8" ht="20" customHeight="1">
      <c r="A19" s="22" t="s">
        <v>435</v>
      </c>
      <c r="B19" s="574" t="s">
        <v>20</v>
      </c>
      <c r="C19" s="236" t="s">
        <v>519</v>
      </c>
      <c r="D19" s="15"/>
      <c r="E19" s="118"/>
      <c r="F19" s="154"/>
      <c r="G19" s="124"/>
      <c r="H19" s="118"/>
    </row>
    <row r="20" spans="1:8" ht="20">
      <c r="A20" s="22" t="s">
        <v>12</v>
      </c>
      <c r="B20" s="574" t="s">
        <v>847</v>
      </c>
      <c r="C20" s="253">
        <v>70</v>
      </c>
      <c r="D20" s="15"/>
      <c r="E20" s="118"/>
      <c r="F20" s="154"/>
      <c r="G20" s="124"/>
      <c r="H20" s="118"/>
    </row>
    <row r="21" spans="1:8" ht="20">
      <c r="A21" s="22" t="s">
        <v>29</v>
      </c>
      <c r="B21" s="574" t="s">
        <v>22</v>
      </c>
      <c r="C21" s="253">
        <v>790</v>
      </c>
      <c r="D21" s="15"/>
      <c r="E21" s="118"/>
      <c r="F21" s="154"/>
      <c r="G21" s="124"/>
      <c r="H21" s="118"/>
    </row>
    <row r="22" spans="1:8" ht="20">
      <c r="A22" s="22" t="s">
        <v>31</v>
      </c>
      <c r="B22" s="574" t="s">
        <v>22</v>
      </c>
      <c r="C22" s="253">
        <v>450</v>
      </c>
      <c r="D22" s="15"/>
      <c r="E22" s="118"/>
      <c r="F22" s="154"/>
      <c r="G22" s="124"/>
      <c r="H22" s="118"/>
    </row>
    <row r="23" spans="1:8" ht="20">
      <c r="A23" s="632" t="s">
        <v>32</v>
      </c>
      <c r="B23" s="219" t="s">
        <v>22</v>
      </c>
      <c r="C23" s="637">
        <v>430</v>
      </c>
      <c r="D23" s="15"/>
      <c r="E23" s="118"/>
      <c r="F23" s="154"/>
      <c r="G23" s="124"/>
      <c r="H23" s="118"/>
    </row>
    <row r="24" spans="1:8" ht="20.5" thickBot="1">
      <c r="A24" s="631" t="s">
        <v>951</v>
      </c>
      <c r="B24" s="701" t="s">
        <v>955</v>
      </c>
      <c r="C24" s="702"/>
      <c r="D24" s="88"/>
      <c r="E24" s="88"/>
      <c r="F24" s="251"/>
      <c r="G24" s="252"/>
      <c r="H24" s="88"/>
    </row>
    <row r="25" spans="1:8" ht="18">
      <c r="A25" s="89"/>
      <c r="B25" s="89"/>
      <c r="C25" s="89"/>
      <c r="D25" s="86"/>
      <c r="E25" s="86"/>
      <c r="F25" s="247"/>
      <c r="G25" s="248"/>
      <c r="H25" s="86"/>
    </row>
    <row r="26" spans="1:8" s="357" customFormat="1" ht="23">
      <c r="A26" s="535" t="s">
        <v>490</v>
      </c>
      <c r="B26" s="86"/>
      <c r="C26" s="86"/>
      <c r="D26" s="86"/>
      <c r="E26" s="86"/>
      <c r="F26" s="247"/>
      <c r="G26" s="248"/>
      <c r="H26" s="86"/>
    </row>
    <row r="27" spans="1:8" s="357" customFormat="1" ht="18.5" thickBot="1">
      <c r="A27" s="255"/>
      <c r="B27" s="256"/>
      <c r="C27" s="256"/>
      <c r="D27" s="86"/>
      <c r="E27" s="86"/>
      <c r="F27" s="247"/>
      <c r="G27" s="248"/>
      <c r="H27" s="86"/>
    </row>
    <row r="28" spans="1:8" s="357" customFormat="1" ht="23.5" customHeight="1">
      <c r="A28" s="772" t="s">
        <v>34</v>
      </c>
      <c r="B28" s="774" t="s">
        <v>35</v>
      </c>
      <c r="C28" s="776" t="s">
        <v>36</v>
      </c>
      <c r="D28" s="686" t="s">
        <v>107</v>
      </c>
      <c r="E28" s="776" t="s">
        <v>37</v>
      </c>
      <c r="F28" s="737" t="s">
        <v>38</v>
      </c>
      <c r="G28" s="674" t="s">
        <v>72</v>
      </c>
      <c r="H28" s="674" t="s">
        <v>73</v>
      </c>
    </row>
    <row r="29" spans="1:8" s="357" customFormat="1" ht="17.5">
      <c r="A29" s="773"/>
      <c r="B29" s="775"/>
      <c r="C29" s="777"/>
      <c r="D29" s="687"/>
      <c r="E29" s="777"/>
      <c r="F29" s="738"/>
      <c r="G29" s="675"/>
      <c r="H29" s="675"/>
    </row>
    <row r="30" spans="1:8" s="357" customFormat="1" ht="18">
      <c r="A30" s="257" t="s">
        <v>522</v>
      </c>
      <c r="B30" s="91" t="s">
        <v>40</v>
      </c>
      <c r="C30" s="95">
        <v>7516860</v>
      </c>
      <c r="D30" s="35">
        <v>322897.2</v>
      </c>
      <c r="E30" s="95">
        <v>1</v>
      </c>
      <c r="F30" s="92"/>
      <c r="G30" s="93">
        <f>ROUND((D30*(1-F30))*E30,2)</f>
        <v>322897.2</v>
      </c>
      <c r="H30" s="94">
        <f>ROUND(G30*1.2,2)</f>
        <v>387476.64</v>
      </c>
    </row>
    <row r="31" spans="1:8" s="357" customFormat="1" ht="18">
      <c r="A31" s="257" t="s">
        <v>523</v>
      </c>
      <c r="B31" s="91" t="s">
        <v>40</v>
      </c>
      <c r="C31" s="95">
        <v>7523988</v>
      </c>
      <c r="D31" s="648">
        <v>52210.3</v>
      </c>
      <c r="E31" s="95">
        <v>1</v>
      </c>
      <c r="F31" s="92"/>
      <c r="G31" s="93">
        <f t="shared" ref="G31:G38" si="0">ROUND((D31*(1-F31))*E31,2)</f>
        <v>52210.3</v>
      </c>
      <c r="H31" s="94">
        <f t="shared" ref="H31:H38" si="1">ROUND(G31*1.2,2)</f>
        <v>62652.36</v>
      </c>
    </row>
    <row r="32" spans="1:8" s="357" customFormat="1" ht="36">
      <c r="A32" s="257" t="s">
        <v>524</v>
      </c>
      <c r="B32" s="91" t="s">
        <v>40</v>
      </c>
      <c r="C32" s="95">
        <v>7516863</v>
      </c>
      <c r="D32" s="648">
        <v>7944.7</v>
      </c>
      <c r="E32" s="95">
        <v>1</v>
      </c>
      <c r="F32" s="92"/>
      <c r="G32" s="93">
        <f t="shared" si="0"/>
        <v>7944.7</v>
      </c>
      <c r="H32" s="94">
        <f t="shared" si="1"/>
        <v>9533.64</v>
      </c>
    </row>
    <row r="33" spans="1:8" s="357" customFormat="1" ht="18">
      <c r="A33" s="539" t="s">
        <v>840</v>
      </c>
      <c r="B33" s="536"/>
      <c r="C33" s="537"/>
      <c r="D33" s="649"/>
      <c r="E33" s="536"/>
      <c r="F33" s="538"/>
      <c r="G33" s="540"/>
      <c r="H33" s="541"/>
    </row>
    <row r="34" spans="1:8" s="357" customFormat="1" ht="18">
      <c r="A34" s="260" t="s">
        <v>525</v>
      </c>
      <c r="B34" s="110" t="s">
        <v>40</v>
      </c>
      <c r="C34" s="100">
        <v>7516864</v>
      </c>
      <c r="D34" s="650">
        <v>7151.82</v>
      </c>
      <c r="E34" s="95"/>
      <c r="F34" s="92"/>
      <c r="G34" s="93">
        <f t="shared" si="0"/>
        <v>0</v>
      </c>
      <c r="H34" s="94">
        <f t="shared" si="1"/>
        <v>0</v>
      </c>
    </row>
    <row r="35" spans="1:8" s="357" customFormat="1" ht="35">
      <c r="A35" s="260" t="s">
        <v>526</v>
      </c>
      <c r="B35" s="110" t="s">
        <v>40</v>
      </c>
      <c r="C35" s="100">
        <v>7518532</v>
      </c>
      <c r="D35" s="650">
        <v>8290.26</v>
      </c>
      <c r="E35" s="95"/>
      <c r="F35" s="92"/>
      <c r="G35" s="93">
        <f t="shared" si="0"/>
        <v>0</v>
      </c>
      <c r="H35" s="94">
        <f t="shared" si="1"/>
        <v>0</v>
      </c>
    </row>
    <row r="36" spans="1:8" s="357" customFormat="1" ht="35">
      <c r="A36" s="260" t="s">
        <v>527</v>
      </c>
      <c r="B36" s="110" t="s">
        <v>40</v>
      </c>
      <c r="C36" s="103">
        <v>4128605</v>
      </c>
      <c r="D36" s="650">
        <v>1965.24</v>
      </c>
      <c r="E36" s="95"/>
      <c r="F36" s="92"/>
      <c r="G36" s="93">
        <f t="shared" si="0"/>
        <v>0</v>
      </c>
      <c r="H36" s="94">
        <f t="shared" si="1"/>
        <v>0</v>
      </c>
    </row>
    <row r="37" spans="1:8" s="357" customFormat="1" ht="18">
      <c r="A37" s="261" t="s">
        <v>528</v>
      </c>
      <c r="B37" s="262" t="s">
        <v>40</v>
      </c>
      <c r="C37" s="103">
        <v>4128588</v>
      </c>
      <c r="D37" s="650">
        <v>2371.2199999999998</v>
      </c>
      <c r="E37" s="95"/>
      <c r="F37" s="92"/>
      <c r="G37" s="93">
        <f t="shared" si="0"/>
        <v>0</v>
      </c>
      <c r="H37" s="94">
        <f t="shared" si="1"/>
        <v>0</v>
      </c>
    </row>
    <row r="38" spans="1:8" s="357" customFormat="1" ht="18.5" thickBot="1">
      <c r="A38" s="388" t="s">
        <v>529</v>
      </c>
      <c r="B38" s="389" t="s">
        <v>40</v>
      </c>
      <c r="C38" s="390">
        <v>4128587</v>
      </c>
      <c r="D38" s="650">
        <v>2485.6999999999998</v>
      </c>
      <c r="E38" s="391"/>
      <c r="F38" s="392"/>
      <c r="G38" s="366">
        <f t="shared" si="0"/>
        <v>0</v>
      </c>
      <c r="H38" s="367">
        <f t="shared" si="1"/>
        <v>0</v>
      </c>
    </row>
    <row r="39" spans="1:8" s="357" customFormat="1" ht="18.5" thickBot="1">
      <c r="A39" s="368" t="s">
        <v>49</v>
      </c>
      <c r="B39" s="384"/>
      <c r="C39" s="378"/>
      <c r="D39" s="379"/>
      <c r="E39" s="380"/>
      <c r="F39" s="387"/>
      <c r="G39" s="382">
        <f>SUM(G30:G38)</f>
        <v>383052.2</v>
      </c>
      <c r="H39" s="383">
        <f>SUM(H30:H38)</f>
        <v>459662.64</v>
      </c>
    </row>
    <row r="40" spans="1:8" s="357" customFormat="1" ht="18">
      <c r="A40" s="263"/>
      <c r="B40" s="89"/>
      <c r="C40" s="89"/>
      <c r="D40" s="264"/>
      <c r="E40" s="265"/>
      <c r="F40" s="266"/>
      <c r="G40" s="264"/>
      <c r="H40" s="113"/>
    </row>
    <row r="41" spans="1:8" ht="20">
      <c r="A41" s="254" t="s">
        <v>400</v>
      </c>
      <c r="B41" s="90"/>
      <c r="C41" s="90"/>
      <c r="D41" s="86"/>
      <c r="E41" s="86"/>
      <c r="F41" s="247"/>
      <c r="G41" s="248"/>
      <c r="H41" s="86"/>
    </row>
  </sheetData>
  <mergeCells count="12">
    <mergeCell ref="A8:H8"/>
    <mergeCell ref="A9:H9"/>
    <mergeCell ref="A28:A29"/>
    <mergeCell ref="B28:B29"/>
    <mergeCell ref="C28:C29"/>
    <mergeCell ref="D28:D29"/>
    <mergeCell ref="E28:E29"/>
    <mergeCell ref="F28:F29"/>
    <mergeCell ref="G28:G29"/>
    <mergeCell ref="H28:H29"/>
    <mergeCell ref="B14:C14"/>
    <mergeCell ref="B24:C24"/>
  </mergeCells>
  <conditionalFormatting sqref="D40:H40 E30:H30 E31:F32 E34:F38 G31:H38">
    <cfRule type="cellIs" dxfId="171" priority="1" stopIfTrue="1" operator="lessThanOrEqual">
      <formula>0</formula>
    </cfRule>
  </conditionalFormatting>
  <hyperlinks>
    <hyperlink ref="A6" r:id="rId1"/>
  </hyperlinks>
  <pageMargins left="0.7" right="0.7" top="0.75" bottom="0.75" header="0.3" footer="0.3"/>
  <pageSetup paperSize="9" scale="39" orientation="portrait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pageSetUpPr fitToPage="1"/>
  </sheetPr>
  <dimension ref="A1:H44"/>
  <sheetViews>
    <sheetView showGridLines="0" view="pageBreakPreview" topLeftCell="A7" zoomScale="60" zoomScaleNormal="50" workbookViewId="0">
      <selection activeCell="D31" sqref="D31"/>
    </sheetView>
  </sheetViews>
  <sheetFormatPr defaultColWidth="8.81640625" defaultRowHeight="14"/>
  <cols>
    <col min="1" max="1" width="81.1796875" style="2" customWidth="1"/>
    <col min="2" max="3" width="12.36328125" style="2" bestFit="1" customWidth="1"/>
    <col min="4" max="4" width="22.1796875" style="2" bestFit="1" customWidth="1"/>
    <col min="5" max="5" width="9.36328125" style="2" bestFit="1" customWidth="1"/>
    <col min="6" max="6" width="10.81640625" style="2" bestFit="1" customWidth="1"/>
    <col min="7" max="8" width="32.36328125" style="2" bestFit="1" customWidth="1"/>
    <col min="9" max="16384" width="8.81640625" style="2"/>
  </cols>
  <sheetData>
    <row r="1" spans="1:8" ht="17.5">
      <c r="A1" s="4" t="s">
        <v>0</v>
      </c>
      <c r="B1" s="5"/>
      <c r="C1" s="6"/>
      <c r="D1" s="5"/>
      <c r="E1" s="5"/>
      <c r="F1" s="56"/>
      <c r="G1" s="5"/>
      <c r="H1" s="5"/>
    </row>
    <row r="2" spans="1:8" ht="17.5">
      <c r="A2" s="4" t="s">
        <v>1</v>
      </c>
      <c r="B2" s="5"/>
      <c r="C2" s="6"/>
      <c r="D2" s="5"/>
      <c r="E2" s="5"/>
      <c r="F2" s="56"/>
      <c r="G2" s="5"/>
      <c r="H2" s="5"/>
    </row>
    <row r="3" spans="1:8" ht="17.5">
      <c r="A3" s="4" t="s">
        <v>2</v>
      </c>
      <c r="B3" s="5"/>
      <c r="C3" s="6"/>
      <c r="D3" s="5"/>
      <c r="E3" s="5"/>
      <c r="F3" s="56"/>
      <c r="G3" s="5"/>
      <c r="H3" s="5"/>
    </row>
    <row r="4" spans="1:8" ht="17.5">
      <c r="A4" s="4" t="s">
        <v>3</v>
      </c>
      <c r="B4" s="5"/>
      <c r="C4" s="6"/>
      <c r="D4" s="5"/>
      <c r="E4" s="5"/>
      <c r="F4" s="56"/>
      <c r="G4" s="5"/>
      <c r="H4" s="5"/>
    </row>
    <row r="5" spans="1:8" ht="17.5">
      <c r="A5" s="4" t="s">
        <v>4</v>
      </c>
      <c r="B5" s="5"/>
      <c r="C5" s="6"/>
      <c r="D5" s="5"/>
      <c r="E5" s="5"/>
      <c r="F5" s="56"/>
      <c r="G5" s="5"/>
      <c r="H5" s="5"/>
    </row>
    <row r="6" spans="1:8" ht="17.5">
      <c r="A6" s="358" t="s">
        <v>591</v>
      </c>
      <c r="B6" s="5"/>
      <c r="C6" s="6"/>
      <c r="D6" s="5"/>
      <c r="E6" s="5"/>
      <c r="F6" s="56"/>
      <c r="G6" s="5"/>
      <c r="H6" s="5"/>
    </row>
    <row r="7" spans="1:8">
      <c r="A7" s="8"/>
      <c r="B7" s="9"/>
      <c r="C7" s="10"/>
      <c r="D7" s="9"/>
      <c r="E7" s="9"/>
      <c r="F7" s="57"/>
      <c r="G7" s="9"/>
      <c r="H7" s="9"/>
    </row>
    <row r="8" spans="1:8" ht="25">
      <c r="A8" s="676" t="s">
        <v>646</v>
      </c>
      <c r="B8" s="677"/>
      <c r="C8" s="677"/>
      <c r="D8" s="677"/>
      <c r="E8" s="677"/>
      <c r="F8" s="677"/>
      <c r="G8" s="677"/>
      <c r="H8" s="678"/>
    </row>
    <row r="9" spans="1:8" ht="25">
      <c r="A9" s="679" t="s">
        <v>50</v>
      </c>
      <c r="B9" s="680"/>
      <c r="C9" s="680"/>
      <c r="D9" s="680"/>
      <c r="E9" s="680"/>
      <c r="F9" s="680"/>
      <c r="G9" s="680"/>
      <c r="H9" s="681"/>
    </row>
    <row r="10" spans="1:8" ht="23.5" thickBot="1">
      <c r="A10" s="12"/>
      <c r="B10" s="13"/>
      <c r="C10" s="14"/>
      <c r="D10" s="15"/>
      <c r="E10" s="15"/>
      <c r="F10" s="58"/>
      <c r="G10" s="15"/>
      <c r="H10" s="15"/>
    </row>
    <row r="11" spans="1:8" ht="20">
      <c r="A11" s="19" t="s">
        <v>6</v>
      </c>
      <c r="B11" s="20" t="s">
        <v>7</v>
      </c>
      <c r="C11" s="59">
        <v>585</v>
      </c>
      <c r="D11" s="15"/>
      <c r="E11" s="15"/>
      <c r="F11" s="58"/>
      <c r="G11" s="15"/>
      <c r="H11" s="15"/>
    </row>
    <row r="12" spans="1:8" ht="20">
      <c r="A12" s="22" t="s">
        <v>791</v>
      </c>
      <c r="B12" s="628" t="s">
        <v>9</v>
      </c>
      <c r="C12" s="60">
        <v>13</v>
      </c>
      <c r="D12" s="15"/>
      <c r="E12" s="15"/>
      <c r="F12" s="58"/>
      <c r="G12" s="15"/>
      <c r="H12" s="15"/>
    </row>
    <row r="13" spans="1:8" ht="20">
      <c r="A13" s="22" t="s">
        <v>10</v>
      </c>
      <c r="B13" s="692" t="s">
        <v>790</v>
      </c>
      <c r="C13" s="693"/>
      <c r="D13" s="15"/>
      <c r="E13" s="15"/>
      <c r="F13" s="16"/>
      <c r="G13" s="15"/>
      <c r="H13" s="15"/>
    </row>
    <row r="14" spans="1:8" ht="20">
      <c r="A14" s="22" t="s">
        <v>12</v>
      </c>
      <c r="B14" s="628" t="s">
        <v>789</v>
      </c>
      <c r="C14" s="60">
        <v>53</v>
      </c>
      <c r="D14" s="15"/>
      <c r="E14" s="15"/>
      <c r="F14" s="58"/>
      <c r="G14" s="15"/>
      <c r="H14" s="15"/>
    </row>
    <row r="15" spans="1:8" ht="20">
      <c r="A15" s="22" t="s">
        <v>14</v>
      </c>
      <c r="B15" s="628" t="s">
        <v>15</v>
      </c>
      <c r="C15" s="60">
        <v>17.41</v>
      </c>
      <c r="D15" s="15"/>
      <c r="E15" s="15"/>
      <c r="F15" s="58"/>
      <c r="G15" s="15"/>
      <c r="H15" s="15"/>
    </row>
    <row r="16" spans="1:8" ht="20">
      <c r="A16" s="22" t="s">
        <v>16</v>
      </c>
      <c r="B16" s="628" t="s">
        <v>17</v>
      </c>
      <c r="C16" s="60">
        <v>33</v>
      </c>
      <c r="D16" s="15"/>
      <c r="E16" s="9"/>
      <c r="F16" s="57"/>
      <c r="G16" s="15"/>
      <c r="H16" s="15"/>
    </row>
    <row r="17" spans="1:8" ht="20">
      <c r="A17" s="22" t="s">
        <v>19</v>
      </c>
      <c r="B17" s="628" t="s">
        <v>20</v>
      </c>
      <c r="C17" s="60">
        <v>6.4</v>
      </c>
      <c r="D17" s="15"/>
      <c r="E17" s="15"/>
      <c r="F17" s="58"/>
      <c r="G17" s="15"/>
      <c r="H17" s="15"/>
    </row>
    <row r="18" spans="1:8" ht="20">
      <c r="A18" s="22" t="s">
        <v>81</v>
      </c>
      <c r="B18" s="628" t="s">
        <v>22</v>
      </c>
      <c r="C18" s="60">
        <v>280</v>
      </c>
      <c r="D18" s="15"/>
      <c r="E18" s="15"/>
      <c r="F18" s="58"/>
      <c r="G18" s="15"/>
      <c r="H18" s="15"/>
    </row>
    <row r="19" spans="1:8" ht="20">
      <c r="A19" s="22" t="s">
        <v>24</v>
      </c>
      <c r="B19" s="628" t="s">
        <v>25</v>
      </c>
      <c r="C19" s="60">
        <v>12.5</v>
      </c>
      <c r="D19" s="15"/>
      <c r="E19" s="15"/>
      <c r="F19" s="58"/>
      <c r="G19" s="15"/>
      <c r="H19" s="15"/>
    </row>
    <row r="20" spans="1:8" ht="20">
      <c r="A20" s="22" t="s">
        <v>27</v>
      </c>
      <c r="B20" s="628" t="s">
        <v>25</v>
      </c>
      <c r="C20" s="24">
        <v>2.2000000000000002</v>
      </c>
      <c r="D20" s="15"/>
      <c r="E20" s="15"/>
      <c r="F20" s="58"/>
      <c r="G20" s="15"/>
      <c r="H20" s="15"/>
    </row>
    <row r="21" spans="1:8" ht="20">
      <c r="A21" s="22" t="s">
        <v>29</v>
      </c>
      <c r="B21" s="628" t="s">
        <v>22</v>
      </c>
      <c r="C21" s="60">
        <v>424</v>
      </c>
      <c r="D21" s="15"/>
      <c r="E21" s="15"/>
      <c r="F21" s="58"/>
      <c r="G21" s="15"/>
      <c r="H21" s="15"/>
    </row>
    <row r="22" spans="1:8" ht="20">
      <c r="A22" s="22" t="s">
        <v>31</v>
      </c>
      <c r="B22" s="628" t="s">
        <v>22</v>
      </c>
      <c r="C22" s="60">
        <v>313</v>
      </c>
      <c r="D22" s="15"/>
      <c r="E22" s="15"/>
      <c r="F22" s="58"/>
      <c r="G22" s="15"/>
      <c r="H22" s="15"/>
    </row>
    <row r="23" spans="1:8" ht="20">
      <c r="A23" s="22" t="s">
        <v>32</v>
      </c>
      <c r="B23" s="628" t="s">
        <v>22</v>
      </c>
      <c r="C23" s="60">
        <v>353</v>
      </c>
      <c r="D23" s="15"/>
      <c r="E23" s="15"/>
      <c r="F23" s="58"/>
      <c r="G23" s="15"/>
      <c r="H23" s="15"/>
    </row>
    <row r="24" spans="1:8" ht="18">
      <c r="A24" s="22" t="s">
        <v>51</v>
      </c>
      <c r="B24" s="699" t="s">
        <v>52</v>
      </c>
      <c r="C24" s="700"/>
      <c r="D24" s="5"/>
      <c r="E24" s="5"/>
      <c r="F24" s="56"/>
      <c r="G24" s="5"/>
      <c r="H24" s="5"/>
    </row>
    <row r="25" spans="1:8" ht="18.5" thickBot="1">
      <c r="A25" s="631" t="s">
        <v>951</v>
      </c>
      <c r="B25" s="701" t="s">
        <v>952</v>
      </c>
      <c r="C25" s="702"/>
      <c r="D25" s="5"/>
      <c r="E25" s="5"/>
      <c r="F25" s="56"/>
      <c r="G25" s="5"/>
      <c r="H25" s="5"/>
    </row>
    <row r="26" spans="1:8" ht="17.5">
      <c r="A26" s="18"/>
      <c r="B26" s="29"/>
      <c r="C26" s="61"/>
      <c r="D26" s="5"/>
      <c r="E26" s="5"/>
      <c r="F26" s="56"/>
      <c r="G26" s="5"/>
      <c r="H26" s="5"/>
    </row>
    <row r="27" spans="1:8" ht="110" customHeight="1">
      <c r="A27" s="696" t="s">
        <v>957</v>
      </c>
      <c r="B27" s="696"/>
      <c r="C27" s="696"/>
      <c r="D27" s="5"/>
      <c r="E27" s="5"/>
      <c r="F27" s="56"/>
      <c r="G27" s="5"/>
      <c r="H27" s="5"/>
    </row>
    <row r="28" spans="1:8" ht="18" customHeight="1" thickBot="1">
      <c r="A28" s="62"/>
      <c r="B28" s="62"/>
      <c r="C28" s="62"/>
      <c r="D28" s="5"/>
      <c r="E28" s="5"/>
      <c r="F28" s="56"/>
      <c r="G28" s="5"/>
      <c r="H28" s="5"/>
    </row>
    <row r="29" spans="1:8" s="357" customFormat="1" ht="31.25" customHeight="1">
      <c r="A29" s="682" t="s">
        <v>34</v>
      </c>
      <c r="B29" s="684" t="s">
        <v>35</v>
      </c>
      <c r="C29" s="684" t="s">
        <v>36</v>
      </c>
      <c r="D29" s="686" t="s">
        <v>107</v>
      </c>
      <c r="E29" s="688" t="s">
        <v>37</v>
      </c>
      <c r="F29" s="690" t="s">
        <v>38</v>
      </c>
      <c r="G29" s="674" t="s">
        <v>108</v>
      </c>
      <c r="H29" s="697" t="s">
        <v>73</v>
      </c>
    </row>
    <row r="30" spans="1:8" s="357" customFormat="1" ht="14.5" customHeight="1">
      <c r="A30" s="683"/>
      <c r="B30" s="685"/>
      <c r="C30" s="685"/>
      <c r="D30" s="687"/>
      <c r="E30" s="689"/>
      <c r="F30" s="691"/>
      <c r="G30" s="675"/>
      <c r="H30" s="698"/>
    </row>
    <row r="31" spans="1:8" s="432" customFormat="1" ht="18">
      <c r="A31" s="63" t="s">
        <v>53</v>
      </c>
      <c r="B31" s="33" t="s">
        <v>40</v>
      </c>
      <c r="C31" s="34">
        <v>7524247</v>
      </c>
      <c r="D31" s="35">
        <v>26012.400000000001</v>
      </c>
      <c r="E31" s="64">
        <v>1</v>
      </c>
      <c r="F31" s="65"/>
      <c r="G31" s="37">
        <f>ROUND((D31*(1-F31))*E31,2)</f>
        <v>26012.400000000001</v>
      </c>
      <c r="H31" s="38">
        <f>ROUND(G31*1.2,2)</f>
        <v>31214.880000000001</v>
      </c>
    </row>
    <row r="32" spans="1:8" s="432" customFormat="1" ht="36">
      <c r="A32" s="486" t="s">
        <v>56</v>
      </c>
      <c r="B32" s="488" t="s">
        <v>55</v>
      </c>
      <c r="C32" s="34">
        <v>7524289</v>
      </c>
      <c r="D32" s="35">
        <v>1506.26</v>
      </c>
      <c r="E32" s="64">
        <v>1</v>
      </c>
      <c r="F32" s="65"/>
      <c r="G32" s="37">
        <f>ROUND((D32*(1-F32))*E32,2)</f>
        <v>1506.26</v>
      </c>
      <c r="H32" s="38">
        <f>ROUND(G32*1.2,2)</f>
        <v>1807.51</v>
      </c>
    </row>
    <row r="33" spans="1:8" s="432" customFormat="1" ht="18">
      <c r="A33" s="511" t="s">
        <v>840</v>
      </c>
      <c r="B33" s="512"/>
      <c r="C33" s="518"/>
      <c r="D33" s="510"/>
      <c r="E33" s="519"/>
      <c r="F33" s="520"/>
      <c r="G33" s="516"/>
      <c r="H33" s="517"/>
    </row>
    <row r="34" spans="1:8" s="432" customFormat="1" ht="35">
      <c r="A34" s="68" t="s">
        <v>54</v>
      </c>
      <c r="B34" s="41" t="s">
        <v>55</v>
      </c>
      <c r="C34" s="69">
        <v>7524288</v>
      </c>
      <c r="D34" s="35">
        <v>2642.58</v>
      </c>
      <c r="E34" s="64"/>
      <c r="F34" s="65"/>
      <c r="G34" s="37">
        <f t="shared" ref="G34:G43" si="0">ROUND((D34*(1-F34))*E34,2)</f>
        <v>0</v>
      </c>
      <c r="H34" s="38">
        <f t="shared" ref="H34:H43" si="1">ROUND(G34*1.2,2)</f>
        <v>0</v>
      </c>
    </row>
    <row r="35" spans="1:8" s="432" customFormat="1" ht="52.5">
      <c r="A35" s="45" t="s">
        <v>57</v>
      </c>
      <c r="B35" s="41" t="s">
        <v>58</v>
      </c>
      <c r="C35" s="42">
        <v>7524305</v>
      </c>
      <c r="D35" s="35">
        <v>1506.26</v>
      </c>
      <c r="E35" s="64"/>
      <c r="F35" s="65"/>
      <c r="G35" s="37">
        <f t="shared" si="0"/>
        <v>0</v>
      </c>
      <c r="H35" s="38">
        <f t="shared" si="1"/>
        <v>0</v>
      </c>
    </row>
    <row r="36" spans="1:8" s="432" customFormat="1" ht="35">
      <c r="A36" s="70" t="s">
        <v>70</v>
      </c>
      <c r="B36" s="71" t="s">
        <v>40</v>
      </c>
      <c r="C36" s="42">
        <v>7524822</v>
      </c>
      <c r="D36" s="35">
        <v>767.44</v>
      </c>
      <c r="E36" s="64"/>
      <c r="F36" s="65"/>
      <c r="G36" s="37">
        <f t="shared" si="0"/>
        <v>0</v>
      </c>
      <c r="H36" s="38">
        <f t="shared" si="1"/>
        <v>0</v>
      </c>
    </row>
    <row r="37" spans="1:8" s="432" customFormat="1" ht="35">
      <c r="A37" s="68" t="s">
        <v>60</v>
      </c>
      <c r="B37" s="71" t="s">
        <v>61</v>
      </c>
      <c r="C37" s="42">
        <v>7524303</v>
      </c>
      <c r="D37" s="35">
        <v>2191.02</v>
      </c>
      <c r="E37" s="64"/>
      <c r="F37" s="65"/>
      <c r="G37" s="37">
        <f t="shared" si="0"/>
        <v>0</v>
      </c>
      <c r="H37" s="38">
        <f t="shared" si="1"/>
        <v>0</v>
      </c>
    </row>
    <row r="38" spans="1:8" s="432" customFormat="1" ht="35">
      <c r="A38" s="45" t="s">
        <v>62</v>
      </c>
      <c r="B38" s="41" t="s">
        <v>40</v>
      </c>
      <c r="C38" s="42">
        <v>7524290</v>
      </c>
      <c r="D38" s="35">
        <v>3149.26</v>
      </c>
      <c r="E38" s="64"/>
      <c r="F38" s="65"/>
      <c r="G38" s="37">
        <f t="shared" si="0"/>
        <v>0</v>
      </c>
      <c r="H38" s="38">
        <f t="shared" si="1"/>
        <v>0</v>
      </c>
    </row>
    <row r="39" spans="1:8" s="432" customFormat="1" ht="35">
      <c r="A39" s="45" t="s">
        <v>63</v>
      </c>
      <c r="B39" s="41" t="s">
        <v>40</v>
      </c>
      <c r="C39" s="42">
        <v>7524291</v>
      </c>
      <c r="D39" s="35">
        <v>3422.7400000000002</v>
      </c>
      <c r="E39" s="64"/>
      <c r="F39" s="65"/>
      <c r="G39" s="37">
        <f t="shared" si="0"/>
        <v>0</v>
      </c>
      <c r="H39" s="38">
        <f t="shared" si="1"/>
        <v>0</v>
      </c>
    </row>
    <row r="40" spans="1:8" s="432" customFormat="1" ht="35">
      <c r="A40" s="40" t="s">
        <v>64</v>
      </c>
      <c r="B40" s="47" t="s">
        <v>40</v>
      </c>
      <c r="C40" s="42">
        <v>7524292</v>
      </c>
      <c r="D40" s="35">
        <v>3559.48</v>
      </c>
      <c r="E40" s="64"/>
      <c r="F40" s="65"/>
      <c r="G40" s="37">
        <f t="shared" si="0"/>
        <v>0</v>
      </c>
      <c r="H40" s="38">
        <f t="shared" si="1"/>
        <v>0</v>
      </c>
    </row>
    <row r="41" spans="1:8" s="432" customFormat="1" ht="35">
      <c r="A41" s="40" t="s">
        <v>65</v>
      </c>
      <c r="B41" s="47" t="s">
        <v>40</v>
      </c>
      <c r="C41" s="42">
        <v>7524293</v>
      </c>
      <c r="D41" s="35">
        <v>8976.08</v>
      </c>
      <c r="E41" s="64"/>
      <c r="F41" s="65"/>
      <c r="G41" s="37">
        <f t="shared" si="0"/>
        <v>0</v>
      </c>
      <c r="H41" s="38">
        <f t="shared" si="1"/>
        <v>0</v>
      </c>
    </row>
    <row r="42" spans="1:8" s="432" customFormat="1" ht="18">
      <c r="A42" s="45" t="s">
        <v>66</v>
      </c>
      <c r="B42" s="41" t="s">
        <v>40</v>
      </c>
      <c r="C42" s="42">
        <v>7524295</v>
      </c>
      <c r="D42" s="35">
        <v>1916.48</v>
      </c>
      <c r="E42" s="64"/>
      <c r="F42" s="65"/>
      <c r="G42" s="37">
        <f t="shared" si="0"/>
        <v>0</v>
      </c>
      <c r="H42" s="38">
        <f t="shared" si="1"/>
        <v>0</v>
      </c>
    </row>
    <row r="43" spans="1:8" s="432" customFormat="1" ht="35">
      <c r="A43" s="45" t="s">
        <v>707</v>
      </c>
      <c r="B43" s="41" t="s">
        <v>68</v>
      </c>
      <c r="C43" s="42">
        <v>7524299</v>
      </c>
      <c r="D43" s="35">
        <v>1771.26</v>
      </c>
      <c r="E43" s="64"/>
      <c r="F43" s="65"/>
      <c r="G43" s="37">
        <f t="shared" si="0"/>
        <v>0</v>
      </c>
      <c r="H43" s="38">
        <f t="shared" si="1"/>
        <v>0</v>
      </c>
    </row>
    <row r="44" spans="1:8" s="357" customFormat="1" ht="18.5" thickBot="1">
      <c r="A44" s="48" t="s">
        <v>49</v>
      </c>
      <c r="B44" s="431"/>
      <c r="C44" s="50"/>
      <c r="D44" s="51"/>
      <c r="E44" s="52"/>
      <c r="F44" s="72"/>
      <c r="G44" s="54">
        <f>SUM(G31:G43)</f>
        <v>27518.66</v>
      </c>
      <c r="H44" s="55">
        <f>ROUND(G44*1.2,2)</f>
        <v>33022.39</v>
      </c>
    </row>
  </sheetData>
  <mergeCells count="14">
    <mergeCell ref="A8:H8"/>
    <mergeCell ref="A9:H9"/>
    <mergeCell ref="B24:C24"/>
    <mergeCell ref="B13:C13"/>
    <mergeCell ref="B25:C25"/>
    <mergeCell ref="A27:C27"/>
    <mergeCell ref="G29:G30"/>
    <mergeCell ref="H29:H30"/>
    <mergeCell ref="A29:A30"/>
    <mergeCell ref="B29:B30"/>
    <mergeCell ref="C29:C30"/>
    <mergeCell ref="D29:D30"/>
    <mergeCell ref="E29:E30"/>
    <mergeCell ref="F29:F30"/>
  </mergeCells>
  <conditionalFormatting sqref="E31:H43">
    <cfRule type="cellIs" dxfId="256" priority="1" stopIfTrue="1" operator="lessThanOrEqual">
      <formula>0</formula>
    </cfRule>
  </conditionalFormatting>
  <hyperlinks>
    <hyperlink ref="A6" r:id="rId1"/>
  </hyperlinks>
  <pageMargins left="0.7" right="0.7" top="0.75" bottom="0.75" header="0.3" footer="0.3"/>
  <pageSetup paperSize="9" scale="41" orientation="portrait" r:id="rId2"/>
  <drawing r:id="rId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>
    <pageSetUpPr fitToPage="1"/>
  </sheetPr>
  <dimension ref="A1:H63"/>
  <sheetViews>
    <sheetView showGridLines="0" view="pageBreakPreview" topLeftCell="A11" zoomScale="60" zoomScaleNormal="50" workbookViewId="0">
      <selection activeCell="D44" sqref="D44"/>
    </sheetView>
  </sheetViews>
  <sheetFormatPr defaultColWidth="8.81640625" defaultRowHeight="14"/>
  <cols>
    <col min="1" max="1" width="90.81640625" style="2" customWidth="1"/>
    <col min="2" max="2" width="16.1796875" style="2" customWidth="1"/>
    <col min="3" max="3" width="15.6328125" style="2" customWidth="1"/>
    <col min="4" max="4" width="22.1796875" style="2" bestFit="1" customWidth="1"/>
    <col min="5" max="6" width="10.36328125" style="2" customWidth="1"/>
    <col min="7" max="8" width="29.1796875" style="2" bestFit="1" customWidth="1"/>
    <col min="9" max="16384" width="8.81640625" style="2"/>
  </cols>
  <sheetData>
    <row r="1" spans="1:8" ht="18">
      <c r="A1" s="4" t="s">
        <v>0</v>
      </c>
      <c r="B1" s="114"/>
      <c r="C1" s="114"/>
      <c r="D1" s="114"/>
      <c r="E1" s="114"/>
      <c r="F1" s="152"/>
      <c r="G1" s="17"/>
      <c r="H1" s="114"/>
    </row>
    <row r="2" spans="1:8" ht="18">
      <c r="A2" s="4" t="s">
        <v>1</v>
      </c>
      <c r="B2" s="114"/>
      <c r="C2" s="114"/>
      <c r="D2" s="114"/>
      <c r="E2" s="114"/>
      <c r="F2" s="152"/>
      <c r="G2" s="17"/>
      <c r="H2" s="114"/>
    </row>
    <row r="3" spans="1:8" ht="18">
      <c r="A3" s="4" t="s">
        <v>2</v>
      </c>
      <c r="B3" s="114"/>
      <c r="C3" s="114"/>
      <c r="D3" s="114"/>
      <c r="E3" s="114"/>
      <c r="F3" s="152"/>
      <c r="G3" s="17"/>
      <c r="H3" s="114"/>
    </row>
    <row r="4" spans="1:8" ht="18">
      <c r="A4" s="4" t="s">
        <v>3</v>
      </c>
      <c r="B4" s="114"/>
      <c r="C4" s="114"/>
      <c r="D4" s="114"/>
      <c r="E4" s="114"/>
      <c r="F4" s="152"/>
      <c r="G4" s="17"/>
      <c r="H4" s="114"/>
    </row>
    <row r="5" spans="1:8" ht="18">
      <c r="A5" s="4" t="s">
        <v>4</v>
      </c>
      <c r="B5" s="114"/>
      <c r="C5" s="114"/>
      <c r="D5" s="114"/>
      <c r="E5" s="114"/>
      <c r="F5" s="152"/>
      <c r="G5" s="17"/>
      <c r="H5" s="114"/>
    </row>
    <row r="6" spans="1:8" ht="18">
      <c r="A6" s="358" t="s">
        <v>591</v>
      </c>
      <c r="B6" s="114"/>
      <c r="C6" s="114"/>
      <c r="D6" s="114"/>
      <c r="E6" s="114"/>
      <c r="F6" s="152"/>
      <c r="G6" s="17"/>
      <c r="H6" s="114"/>
    </row>
    <row r="7" spans="1:8">
      <c r="A7" s="8"/>
      <c r="B7" s="8"/>
      <c r="C7" s="8"/>
      <c r="D7" s="8"/>
      <c r="E7" s="8"/>
      <c r="F7" s="153"/>
      <c r="G7" s="117"/>
      <c r="H7" s="8"/>
    </row>
    <row r="8" spans="1:8" ht="25">
      <c r="A8" s="676" t="s">
        <v>514</v>
      </c>
      <c r="B8" s="677"/>
      <c r="C8" s="677"/>
      <c r="D8" s="677"/>
      <c r="E8" s="677"/>
      <c r="F8" s="677"/>
      <c r="G8" s="677"/>
      <c r="H8" s="678"/>
    </row>
    <row r="9" spans="1:8" ht="25">
      <c r="A9" s="679" t="s">
        <v>470</v>
      </c>
      <c r="B9" s="680"/>
      <c r="C9" s="680"/>
      <c r="D9" s="680"/>
      <c r="E9" s="680"/>
      <c r="F9" s="680"/>
      <c r="G9" s="680"/>
      <c r="H9" s="681"/>
    </row>
    <row r="10" spans="1:8" ht="20.5" thickBot="1">
      <c r="A10" s="18"/>
      <c r="B10" s="121"/>
      <c r="C10" s="121"/>
      <c r="D10" s="118"/>
      <c r="E10" s="118"/>
      <c r="F10" s="154"/>
      <c r="G10" s="124"/>
      <c r="H10" s="118"/>
    </row>
    <row r="11" spans="1:8" ht="20">
      <c r="A11" s="19" t="s">
        <v>167</v>
      </c>
      <c r="B11" s="20" t="s">
        <v>358</v>
      </c>
      <c r="C11" s="594" t="s">
        <v>504</v>
      </c>
      <c r="D11" s="15"/>
      <c r="E11" s="118"/>
      <c r="F11" s="154"/>
      <c r="G11" s="124"/>
      <c r="H11" s="118"/>
    </row>
    <row r="12" spans="1:8" ht="20">
      <c r="A12" s="22" t="s">
        <v>359</v>
      </c>
      <c r="B12" s="574" t="s">
        <v>358</v>
      </c>
      <c r="C12" s="457" t="s">
        <v>511</v>
      </c>
      <c r="D12" s="15"/>
      <c r="E12" s="8"/>
      <c r="F12" s="153"/>
      <c r="G12" s="124"/>
      <c r="H12" s="118"/>
    </row>
    <row r="13" spans="1:8" ht="20">
      <c r="A13" s="22" t="s">
        <v>81</v>
      </c>
      <c r="B13" s="574" t="s">
        <v>111</v>
      </c>
      <c r="C13" s="456">
        <v>43</v>
      </c>
      <c r="D13" s="15"/>
      <c r="E13" s="118"/>
      <c r="F13" s="154"/>
      <c r="G13" s="124"/>
      <c r="H13" s="118"/>
    </row>
    <row r="14" spans="1:8" ht="20">
      <c r="A14" s="22" t="s">
        <v>827</v>
      </c>
      <c r="B14" s="699" t="s">
        <v>851</v>
      </c>
      <c r="C14" s="700"/>
      <c r="D14" s="15"/>
      <c r="E14" s="118"/>
      <c r="F14" s="154"/>
      <c r="G14" s="124"/>
      <c r="H14" s="118"/>
    </row>
    <row r="15" spans="1:8" ht="20">
      <c r="A15" s="22" t="s">
        <v>311</v>
      </c>
      <c r="B15" s="574" t="s">
        <v>111</v>
      </c>
      <c r="C15" s="456">
        <v>69</v>
      </c>
      <c r="D15" s="15"/>
      <c r="E15" s="118"/>
      <c r="F15" s="154"/>
      <c r="G15" s="124"/>
      <c r="H15" s="118"/>
    </row>
    <row r="16" spans="1:8" ht="20">
      <c r="A16" s="22" t="s">
        <v>831</v>
      </c>
      <c r="B16" s="574" t="s">
        <v>9</v>
      </c>
      <c r="C16" s="457" t="s">
        <v>510</v>
      </c>
      <c r="D16" s="15"/>
      <c r="E16" s="118"/>
      <c r="F16" s="154"/>
      <c r="G16" s="124"/>
      <c r="H16" s="118"/>
    </row>
    <row r="17" spans="1:8" ht="20" customHeight="1">
      <c r="A17" s="589" t="s">
        <v>435</v>
      </c>
      <c r="B17" s="590" t="s">
        <v>20</v>
      </c>
      <c r="C17" s="236" t="s">
        <v>894</v>
      </c>
      <c r="D17" s="15"/>
      <c r="E17" s="118"/>
      <c r="F17" s="154"/>
      <c r="G17" s="124"/>
      <c r="H17" s="118"/>
    </row>
    <row r="18" spans="1:8" ht="20" customHeight="1">
      <c r="A18" s="591" t="s">
        <v>24</v>
      </c>
      <c r="B18" s="592" t="s">
        <v>25</v>
      </c>
      <c r="C18" s="509">
        <v>25</v>
      </c>
      <c r="D18" s="15"/>
      <c r="E18" s="118"/>
      <c r="F18" s="154"/>
      <c r="G18" s="124"/>
      <c r="H18" s="118"/>
    </row>
    <row r="19" spans="1:8" ht="20">
      <c r="A19" s="589" t="s">
        <v>12</v>
      </c>
      <c r="B19" s="590" t="s">
        <v>847</v>
      </c>
      <c r="C19" s="593">
        <v>68</v>
      </c>
      <c r="D19" s="15"/>
      <c r="E19" s="118"/>
      <c r="F19" s="154"/>
      <c r="G19" s="124"/>
      <c r="H19" s="118"/>
    </row>
    <row r="20" spans="1:8" ht="20">
      <c r="A20" s="589" t="s">
        <v>6</v>
      </c>
      <c r="B20" s="590" t="s">
        <v>7</v>
      </c>
      <c r="C20" s="595">
        <v>1500</v>
      </c>
      <c r="D20" s="118"/>
      <c r="E20" s="118"/>
      <c r="F20" s="154"/>
      <c r="G20" s="124"/>
      <c r="H20" s="118"/>
    </row>
    <row r="21" spans="1:8" ht="20">
      <c r="A21" s="22" t="s">
        <v>29</v>
      </c>
      <c r="B21" s="574" t="s">
        <v>22</v>
      </c>
      <c r="C21" s="575">
        <v>1100</v>
      </c>
      <c r="D21" s="15"/>
      <c r="E21" s="118"/>
      <c r="F21" s="154"/>
      <c r="G21" s="124"/>
      <c r="H21" s="118"/>
    </row>
    <row r="22" spans="1:8" ht="20">
      <c r="A22" s="22" t="s">
        <v>31</v>
      </c>
      <c r="B22" s="574" t="s">
        <v>22</v>
      </c>
      <c r="C22" s="575">
        <v>480</v>
      </c>
      <c r="D22" s="15"/>
      <c r="E22" s="118"/>
      <c r="F22" s="154"/>
      <c r="G22" s="124"/>
      <c r="H22" s="118"/>
    </row>
    <row r="23" spans="1:8" ht="20">
      <c r="A23" s="632" t="s">
        <v>32</v>
      </c>
      <c r="B23" s="219" t="s">
        <v>22</v>
      </c>
      <c r="C23" s="633">
        <v>920</v>
      </c>
      <c r="D23" s="15"/>
      <c r="E23" s="118"/>
      <c r="F23" s="154"/>
      <c r="G23" s="124"/>
      <c r="H23" s="118"/>
    </row>
    <row r="24" spans="1:8" ht="18.5" thickBot="1">
      <c r="A24" s="631" t="s">
        <v>951</v>
      </c>
      <c r="B24" s="701" t="s">
        <v>955</v>
      </c>
      <c r="C24" s="702"/>
      <c r="D24" s="114"/>
      <c r="E24" s="114"/>
      <c r="F24" s="152"/>
      <c r="G24" s="17"/>
      <c r="H24" s="114"/>
    </row>
    <row r="25" spans="1:8" ht="18">
      <c r="A25" s="26"/>
      <c r="B25" s="626"/>
      <c r="C25" s="626"/>
      <c r="D25" s="114"/>
      <c r="E25" s="114"/>
      <c r="F25" s="152"/>
      <c r="G25" s="17"/>
      <c r="H25" s="114"/>
    </row>
    <row r="26" spans="1:8" s="357" customFormat="1" ht="23">
      <c r="A26" s="526" t="s">
        <v>474</v>
      </c>
      <c r="B26" s="546"/>
      <c r="C26" s="546"/>
      <c r="D26" s="114"/>
      <c r="E26" s="114"/>
      <c r="F26" s="152"/>
      <c r="G26" s="17"/>
      <c r="H26" s="114"/>
    </row>
    <row r="27" spans="1:8" s="357" customFormat="1" ht="18.5" thickBot="1">
      <c r="A27" s="223"/>
      <c r="B27" s="224"/>
      <c r="C27" s="224"/>
      <c r="D27" s="114"/>
      <c r="E27" s="114"/>
      <c r="F27" s="152"/>
      <c r="G27" s="17"/>
      <c r="H27" s="114"/>
    </row>
    <row r="28" spans="1:8" s="357" customFormat="1" ht="29.5" customHeight="1">
      <c r="A28" s="682" t="s">
        <v>34</v>
      </c>
      <c r="B28" s="684" t="s">
        <v>35</v>
      </c>
      <c r="C28" s="688" t="s">
        <v>36</v>
      </c>
      <c r="D28" s="686" t="s">
        <v>107</v>
      </c>
      <c r="E28" s="688" t="s">
        <v>37</v>
      </c>
      <c r="F28" s="737" t="s">
        <v>38</v>
      </c>
      <c r="G28" s="674" t="s">
        <v>72</v>
      </c>
      <c r="H28" s="674" t="s">
        <v>73</v>
      </c>
    </row>
    <row r="29" spans="1:8" s="357" customFormat="1" ht="17.5">
      <c r="A29" s="683"/>
      <c r="B29" s="685"/>
      <c r="C29" s="689"/>
      <c r="D29" s="687"/>
      <c r="E29" s="689"/>
      <c r="F29" s="738"/>
      <c r="G29" s="675"/>
      <c r="H29" s="675"/>
    </row>
    <row r="30" spans="1:8" s="357" customFormat="1" ht="18">
      <c r="A30" s="63" t="s">
        <v>516</v>
      </c>
      <c r="B30" s="33" t="s">
        <v>40</v>
      </c>
      <c r="C30" s="34">
        <v>7518534</v>
      </c>
      <c r="D30" s="35">
        <v>320037.32</v>
      </c>
      <c r="E30" s="34">
        <v>1</v>
      </c>
      <c r="F30" s="130"/>
      <c r="G30" s="37">
        <f>ROUND((D30*(1-F30))*E30,2)</f>
        <v>320037.32</v>
      </c>
      <c r="H30" s="38">
        <f>ROUND(G30*1.2,2)</f>
        <v>384044.78</v>
      </c>
    </row>
    <row r="31" spans="1:8" s="357" customFormat="1" ht="18">
      <c r="A31" s="63" t="s">
        <v>517</v>
      </c>
      <c r="B31" s="33" t="s">
        <v>40</v>
      </c>
      <c r="C31" s="34">
        <v>8504750</v>
      </c>
      <c r="D31" s="648">
        <v>7646.84</v>
      </c>
      <c r="E31" s="34">
        <v>1</v>
      </c>
      <c r="F31" s="130"/>
      <c r="G31" s="37">
        <f t="shared" ref="G31:G61" si="0">ROUND((D31*(1-F31))*E31,2)</f>
        <v>7646.84</v>
      </c>
      <c r="H31" s="38">
        <f t="shared" ref="H31:H61" si="1">ROUND(G31*1.2,2)</f>
        <v>9176.2099999999991</v>
      </c>
    </row>
    <row r="32" spans="1:8" s="357" customFormat="1" ht="18">
      <c r="A32" s="511" t="s">
        <v>843</v>
      </c>
      <c r="B32" s="512"/>
      <c r="C32" s="529"/>
      <c r="D32" s="649"/>
      <c r="E32" s="530"/>
      <c r="F32" s="545"/>
      <c r="G32" s="516"/>
      <c r="H32" s="517"/>
    </row>
    <row r="33" spans="1:8" s="357" customFormat="1" ht="18">
      <c r="A33" s="68" t="s">
        <v>501</v>
      </c>
      <c r="B33" s="39" t="s">
        <v>40</v>
      </c>
      <c r="C33" s="69">
        <v>7510829</v>
      </c>
      <c r="D33" s="650">
        <v>12208.02</v>
      </c>
      <c r="E33" s="69"/>
      <c r="F33" s="130"/>
      <c r="G33" s="37">
        <f t="shared" si="0"/>
        <v>0</v>
      </c>
      <c r="H33" s="38">
        <f t="shared" si="1"/>
        <v>0</v>
      </c>
    </row>
    <row r="34" spans="1:8" s="357" customFormat="1" ht="18">
      <c r="A34" s="70" t="s">
        <v>493</v>
      </c>
      <c r="B34" s="39" t="s">
        <v>40</v>
      </c>
      <c r="C34" s="69">
        <v>4122528</v>
      </c>
      <c r="D34" s="650">
        <v>2616.08</v>
      </c>
      <c r="E34" s="69"/>
      <c r="F34" s="130"/>
      <c r="G34" s="37">
        <f t="shared" si="0"/>
        <v>0</v>
      </c>
      <c r="H34" s="38">
        <f t="shared" si="1"/>
        <v>0</v>
      </c>
    </row>
    <row r="35" spans="1:8" s="357" customFormat="1" ht="18">
      <c r="A35" s="70" t="s">
        <v>494</v>
      </c>
      <c r="B35" s="39" t="s">
        <v>40</v>
      </c>
      <c r="C35" s="69">
        <v>4122529</v>
      </c>
      <c r="D35" s="650">
        <v>3452.42</v>
      </c>
      <c r="E35" s="69"/>
      <c r="F35" s="130"/>
      <c r="G35" s="37">
        <f t="shared" si="0"/>
        <v>0</v>
      </c>
      <c r="H35" s="38">
        <f t="shared" si="1"/>
        <v>0</v>
      </c>
    </row>
    <row r="36" spans="1:8" s="357" customFormat="1" ht="38" customHeight="1">
      <c r="A36" s="70" t="s">
        <v>369</v>
      </c>
      <c r="B36" s="39" t="s">
        <v>40</v>
      </c>
      <c r="C36" s="69">
        <v>8502830</v>
      </c>
      <c r="D36" s="650">
        <v>3962.28</v>
      </c>
      <c r="E36" s="69"/>
      <c r="F36" s="130"/>
      <c r="G36" s="37">
        <f t="shared" si="0"/>
        <v>0</v>
      </c>
      <c r="H36" s="38">
        <f t="shared" si="1"/>
        <v>0</v>
      </c>
    </row>
    <row r="37" spans="1:8" s="357" customFormat="1" ht="35">
      <c r="A37" s="70" t="s">
        <v>502</v>
      </c>
      <c r="B37" s="39" t="s">
        <v>40</v>
      </c>
      <c r="C37" s="69">
        <v>8504800</v>
      </c>
      <c r="D37" s="650">
        <v>12298.12</v>
      </c>
      <c r="E37" s="69"/>
      <c r="F37" s="130"/>
      <c r="G37" s="37">
        <f t="shared" si="0"/>
        <v>0</v>
      </c>
      <c r="H37" s="38">
        <f t="shared" si="1"/>
        <v>0</v>
      </c>
    </row>
    <row r="38" spans="1:8" s="357" customFormat="1" ht="35">
      <c r="A38" s="70" t="s">
        <v>503</v>
      </c>
      <c r="B38" s="39" t="s">
        <v>40</v>
      </c>
      <c r="C38" s="69">
        <v>8504780</v>
      </c>
      <c r="D38" s="650">
        <v>21328.26</v>
      </c>
      <c r="E38" s="69"/>
      <c r="F38" s="130"/>
      <c r="G38" s="37">
        <f t="shared" si="0"/>
        <v>0</v>
      </c>
      <c r="H38" s="38">
        <f t="shared" si="1"/>
        <v>0</v>
      </c>
    </row>
    <row r="39" spans="1:8" s="357" customFormat="1" ht="18">
      <c r="A39" s="547" t="s">
        <v>299</v>
      </c>
      <c r="B39" s="512"/>
      <c r="C39" s="529"/>
      <c r="D39" s="649"/>
      <c r="E39" s="530"/>
      <c r="F39" s="545"/>
      <c r="G39" s="516"/>
      <c r="H39" s="517"/>
    </row>
    <row r="40" spans="1:8" s="357" customFormat="1" ht="18">
      <c r="A40" s="136" t="s">
        <v>348</v>
      </c>
      <c r="B40" s="104" t="s">
        <v>301</v>
      </c>
      <c r="C40" s="99">
        <v>5871026</v>
      </c>
      <c r="D40" s="650">
        <v>8647.48</v>
      </c>
      <c r="E40" s="69"/>
      <c r="F40" s="130"/>
      <c r="G40" s="37">
        <f t="shared" si="0"/>
        <v>0</v>
      </c>
      <c r="H40" s="38">
        <f t="shared" si="1"/>
        <v>0</v>
      </c>
    </row>
    <row r="41" spans="1:8" s="357" customFormat="1" ht="18">
      <c r="A41" s="136" t="s">
        <v>349</v>
      </c>
      <c r="B41" s="104" t="s">
        <v>301</v>
      </c>
      <c r="C41" s="99">
        <v>5871027</v>
      </c>
      <c r="D41" s="650">
        <v>7551.44</v>
      </c>
      <c r="E41" s="69"/>
      <c r="F41" s="130"/>
      <c r="G41" s="37">
        <f t="shared" ref="G41:G51" si="2">ROUND((D41*(1-F41))*E41,2)</f>
        <v>0</v>
      </c>
      <c r="H41" s="38">
        <f t="shared" ref="H41:H51" si="3">ROUND(G41*1.2,2)</f>
        <v>0</v>
      </c>
    </row>
    <row r="42" spans="1:8" s="357" customFormat="1" ht="18">
      <c r="A42" s="136" t="s">
        <v>350</v>
      </c>
      <c r="B42" s="104" t="s">
        <v>301</v>
      </c>
      <c r="C42" s="99">
        <v>5871028</v>
      </c>
      <c r="D42" s="650">
        <v>7551.44</v>
      </c>
      <c r="E42" s="69"/>
      <c r="F42" s="130"/>
      <c r="G42" s="37">
        <f t="shared" si="2"/>
        <v>0</v>
      </c>
      <c r="H42" s="38">
        <f t="shared" si="3"/>
        <v>0</v>
      </c>
    </row>
    <row r="43" spans="1:8" s="357" customFormat="1" ht="18">
      <c r="A43" s="136" t="s">
        <v>351</v>
      </c>
      <c r="B43" s="104" t="s">
        <v>301</v>
      </c>
      <c r="C43" s="99">
        <v>5871029</v>
      </c>
      <c r="D43" s="650">
        <v>7551.44</v>
      </c>
      <c r="E43" s="69"/>
      <c r="F43" s="130"/>
      <c r="G43" s="37">
        <f t="shared" si="2"/>
        <v>0</v>
      </c>
      <c r="H43" s="38">
        <f t="shared" si="3"/>
        <v>0</v>
      </c>
    </row>
    <row r="44" spans="1:8" s="357" customFormat="1" ht="18">
      <c r="A44" s="136" t="s">
        <v>352</v>
      </c>
      <c r="B44" s="104" t="s">
        <v>301</v>
      </c>
      <c r="C44" s="69">
        <v>7519293</v>
      </c>
      <c r="D44" s="650">
        <v>11398.18</v>
      </c>
      <c r="E44" s="69"/>
      <c r="F44" s="130"/>
      <c r="G44" s="37">
        <f t="shared" si="2"/>
        <v>0</v>
      </c>
      <c r="H44" s="38">
        <f t="shared" si="3"/>
        <v>0</v>
      </c>
    </row>
    <row r="45" spans="1:8" s="357" customFormat="1" ht="18">
      <c r="A45" s="136" t="s">
        <v>353</v>
      </c>
      <c r="B45" s="104" t="s">
        <v>301</v>
      </c>
      <c r="C45" s="69">
        <v>7519294</v>
      </c>
      <c r="D45" s="650">
        <v>11398.18</v>
      </c>
      <c r="E45" s="69"/>
      <c r="F45" s="130"/>
      <c r="G45" s="37">
        <f t="shared" si="2"/>
        <v>0</v>
      </c>
      <c r="H45" s="38">
        <f t="shared" si="3"/>
        <v>0</v>
      </c>
    </row>
    <row r="46" spans="1:8" s="357" customFormat="1" ht="18">
      <c r="A46" s="136" t="s">
        <v>611</v>
      </c>
      <c r="B46" s="104" t="s">
        <v>301</v>
      </c>
      <c r="C46" s="69">
        <v>7523648</v>
      </c>
      <c r="D46" s="650">
        <v>13107.96</v>
      </c>
      <c r="E46" s="69"/>
      <c r="F46" s="130"/>
      <c r="G46" s="37">
        <f t="shared" si="2"/>
        <v>0</v>
      </c>
      <c r="H46" s="38">
        <f t="shared" si="3"/>
        <v>0</v>
      </c>
    </row>
    <row r="47" spans="1:8" s="357" customFormat="1" ht="18">
      <c r="A47" s="136" t="s">
        <v>612</v>
      </c>
      <c r="B47" s="104" t="s">
        <v>301</v>
      </c>
      <c r="C47" s="69" t="s">
        <v>569</v>
      </c>
      <c r="D47" s="650">
        <v>11398.18</v>
      </c>
      <c r="E47" s="69"/>
      <c r="F47" s="130"/>
      <c r="G47" s="37">
        <f t="shared" si="2"/>
        <v>0</v>
      </c>
      <c r="H47" s="38">
        <f t="shared" si="3"/>
        <v>0</v>
      </c>
    </row>
    <row r="48" spans="1:8" s="357" customFormat="1" ht="18">
      <c r="A48" s="136" t="s">
        <v>621</v>
      </c>
      <c r="B48" s="104" t="s">
        <v>301</v>
      </c>
      <c r="C48" s="69">
        <v>7523232</v>
      </c>
      <c r="D48" s="650">
        <v>9346.02</v>
      </c>
      <c r="E48" s="69"/>
      <c r="F48" s="130"/>
      <c r="G48" s="37">
        <f t="shared" si="2"/>
        <v>0</v>
      </c>
      <c r="H48" s="38">
        <f t="shared" si="3"/>
        <v>0</v>
      </c>
    </row>
    <row r="49" spans="1:8" s="357" customFormat="1" ht="18">
      <c r="A49" s="136" t="s">
        <v>614</v>
      </c>
      <c r="B49" s="104" t="s">
        <v>301</v>
      </c>
      <c r="C49" s="69">
        <v>7523231</v>
      </c>
      <c r="D49" s="650">
        <v>8776.7999999999993</v>
      </c>
      <c r="E49" s="69"/>
      <c r="F49" s="130"/>
      <c r="G49" s="37">
        <f t="shared" si="2"/>
        <v>0</v>
      </c>
      <c r="H49" s="38">
        <f t="shared" si="3"/>
        <v>0</v>
      </c>
    </row>
    <row r="50" spans="1:8" s="357" customFormat="1" ht="18">
      <c r="A50" s="136" t="s">
        <v>615</v>
      </c>
      <c r="B50" s="104" t="s">
        <v>301</v>
      </c>
      <c r="C50" s="69" t="s">
        <v>571</v>
      </c>
      <c r="D50" s="650">
        <v>6042</v>
      </c>
      <c r="E50" s="69"/>
      <c r="F50" s="130"/>
      <c r="G50" s="37">
        <f t="shared" si="2"/>
        <v>0</v>
      </c>
      <c r="H50" s="38">
        <f t="shared" si="3"/>
        <v>0</v>
      </c>
    </row>
    <row r="51" spans="1:8" s="357" customFormat="1" ht="18">
      <c r="A51" s="136" t="s">
        <v>616</v>
      </c>
      <c r="B51" s="104" t="s">
        <v>297</v>
      </c>
      <c r="C51" s="69" t="s">
        <v>572</v>
      </c>
      <c r="D51" s="650">
        <v>3829.78</v>
      </c>
      <c r="E51" s="69"/>
      <c r="F51" s="130"/>
      <c r="G51" s="37">
        <f t="shared" si="2"/>
        <v>0</v>
      </c>
      <c r="H51" s="38">
        <f t="shared" si="3"/>
        <v>0</v>
      </c>
    </row>
    <row r="52" spans="1:8" s="357" customFormat="1" ht="18">
      <c r="A52" s="528" t="s">
        <v>231</v>
      </c>
      <c r="B52" s="512"/>
      <c r="C52" s="529"/>
      <c r="D52" s="649"/>
      <c r="E52" s="530"/>
      <c r="F52" s="545"/>
      <c r="G52" s="516"/>
      <c r="H52" s="517"/>
    </row>
    <row r="53" spans="1:8" s="357" customFormat="1" ht="18">
      <c r="A53" s="68" t="s">
        <v>261</v>
      </c>
      <c r="B53" s="39" t="s">
        <v>451</v>
      </c>
      <c r="C53" s="69">
        <v>5959587</v>
      </c>
      <c r="D53" s="650">
        <v>3159.86</v>
      </c>
      <c r="E53" s="69"/>
      <c r="F53" s="130"/>
      <c r="G53" s="37">
        <f t="shared" si="0"/>
        <v>0</v>
      </c>
      <c r="H53" s="38">
        <f t="shared" si="1"/>
        <v>0</v>
      </c>
    </row>
    <row r="54" spans="1:8" s="357" customFormat="1" ht="18">
      <c r="A54" s="68" t="s">
        <v>262</v>
      </c>
      <c r="B54" s="39" t="s">
        <v>451</v>
      </c>
      <c r="C54" s="69">
        <v>5959691</v>
      </c>
      <c r="D54" s="650">
        <v>3159.86</v>
      </c>
      <c r="E54" s="69"/>
      <c r="F54" s="130"/>
      <c r="G54" s="37">
        <f t="shared" si="0"/>
        <v>0</v>
      </c>
      <c r="H54" s="38">
        <f t="shared" si="1"/>
        <v>0</v>
      </c>
    </row>
    <row r="55" spans="1:8" s="357" customFormat="1" ht="18">
      <c r="A55" s="68" t="s">
        <v>237</v>
      </c>
      <c r="B55" s="39" t="s">
        <v>451</v>
      </c>
      <c r="C55" s="69">
        <v>5959771</v>
      </c>
      <c r="D55" s="650">
        <v>3159.86</v>
      </c>
      <c r="E55" s="69"/>
      <c r="F55" s="130"/>
      <c r="G55" s="37">
        <f t="shared" si="0"/>
        <v>0</v>
      </c>
      <c r="H55" s="38">
        <f t="shared" si="1"/>
        <v>0</v>
      </c>
    </row>
    <row r="56" spans="1:8" s="357" customFormat="1" ht="18">
      <c r="A56" s="68" t="s">
        <v>236</v>
      </c>
      <c r="B56" s="39" t="s">
        <v>451</v>
      </c>
      <c r="C56" s="97">
        <v>7523879</v>
      </c>
      <c r="D56" s="650">
        <v>3159.86</v>
      </c>
      <c r="E56" s="69"/>
      <c r="F56" s="130"/>
      <c r="G56" s="37">
        <f t="shared" si="0"/>
        <v>0</v>
      </c>
      <c r="H56" s="38">
        <f t="shared" si="1"/>
        <v>0</v>
      </c>
    </row>
    <row r="57" spans="1:8" s="357" customFormat="1" ht="18">
      <c r="A57" s="68" t="s">
        <v>235</v>
      </c>
      <c r="B57" s="39" t="s">
        <v>451</v>
      </c>
      <c r="C57" s="69">
        <v>5960078</v>
      </c>
      <c r="D57" s="650">
        <v>3159.86</v>
      </c>
      <c r="E57" s="69"/>
      <c r="F57" s="130"/>
      <c r="G57" s="37">
        <f t="shared" si="0"/>
        <v>0</v>
      </c>
      <c r="H57" s="38">
        <f t="shared" si="1"/>
        <v>0</v>
      </c>
    </row>
    <row r="58" spans="1:8" s="357" customFormat="1" ht="18">
      <c r="A58" s="68" t="s">
        <v>238</v>
      </c>
      <c r="B58" s="39" t="s">
        <v>451</v>
      </c>
      <c r="C58" s="69">
        <v>7523092</v>
      </c>
      <c r="D58" s="650">
        <v>3271.16</v>
      </c>
      <c r="E58" s="69"/>
      <c r="F58" s="130"/>
      <c r="G58" s="37">
        <f t="shared" si="0"/>
        <v>0</v>
      </c>
      <c r="H58" s="38">
        <f t="shared" si="1"/>
        <v>0</v>
      </c>
    </row>
    <row r="59" spans="1:8" s="357" customFormat="1" ht="18">
      <c r="A59" s="68" t="s">
        <v>263</v>
      </c>
      <c r="B59" s="39" t="s">
        <v>451</v>
      </c>
      <c r="C59" s="69">
        <v>7523094</v>
      </c>
      <c r="D59" s="650">
        <v>4302.54</v>
      </c>
      <c r="E59" s="69"/>
      <c r="F59" s="130"/>
      <c r="G59" s="37">
        <f t="shared" si="0"/>
        <v>0</v>
      </c>
      <c r="H59" s="38">
        <f t="shared" si="1"/>
        <v>0</v>
      </c>
    </row>
    <row r="60" spans="1:8" s="357" customFormat="1" ht="18">
      <c r="A60" s="528" t="s">
        <v>354</v>
      </c>
      <c r="B60" s="512"/>
      <c r="C60" s="530"/>
      <c r="D60" s="649"/>
      <c r="E60" s="530"/>
      <c r="F60" s="544"/>
      <c r="G60" s="516"/>
      <c r="H60" s="517"/>
    </row>
    <row r="61" spans="1:8" s="357" customFormat="1" ht="18.5" thickBot="1">
      <c r="A61" s="203" t="s">
        <v>625</v>
      </c>
      <c r="B61" s="106" t="s">
        <v>451</v>
      </c>
      <c r="C61" s="162">
        <v>7518689</v>
      </c>
      <c r="D61" s="650">
        <v>15606.38</v>
      </c>
      <c r="E61" s="162"/>
      <c r="F61" s="201"/>
      <c r="G61" s="375">
        <f t="shared" si="0"/>
        <v>0</v>
      </c>
      <c r="H61" s="376">
        <f t="shared" si="1"/>
        <v>0</v>
      </c>
    </row>
    <row r="62" spans="1:8" s="357" customFormat="1" ht="18.5" thickBot="1">
      <c r="A62" s="368" t="s">
        <v>49</v>
      </c>
      <c r="B62" s="384"/>
      <c r="C62" s="378"/>
      <c r="D62" s="379"/>
      <c r="E62" s="380"/>
      <c r="F62" s="387"/>
      <c r="G62" s="382">
        <f>SUM(G24:G59)</f>
        <v>327684.16000000003</v>
      </c>
      <c r="H62" s="383">
        <f>SUM(H30:H59)</f>
        <v>393220.99000000005</v>
      </c>
    </row>
    <row r="63" spans="1:8" s="357" customFormat="1" ht="18">
      <c r="A63" s="141"/>
      <c r="B63" s="26"/>
      <c r="C63" s="26"/>
      <c r="D63" s="215"/>
      <c r="E63" s="213"/>
      <c r="F63" s="214"/>
      <c r="G63" s="215"/>
      <c r="H63" s="146"/>
    </row>
  </sheetData>
  <mergeCells count="12">
    <mergeCell ref="A8:H8"/>
    <mergeCell ref="A9:H9"/>
    <mergeCell ref="A28:A29"/>
    <mergeCell ref="B28:B29"/>
    <mergeCell ref="C28:C29"/>
    <mergeCell ref="D28:D29"/>
    <mergeCell ref="E28:E29"/>
    <mergeCell ref="F28:F29"/>
    <mergeCell ref="G28:G29"/>
    <mergeCell ref="H28:H29"/>
    <mergeCell ref="B14:C14"/>
    <mergeCell ref="B24:C24"/>
  </mergeCells>
  <conditionalFormatting sqref="D63:H63 E53:E59 E30:F39 F40:F51 E52:F52 G30:H61">
    <cfRule type="cellIs" dxfId="170" priority="6" stopIfTrue="1" operator="lessThanOrEqual">
      <formula>0</formula>
    </cfRule>
  </conditionalFormatting>
  <conditionalFormatting sqref="E60:E61">
    <cfRule type="cellIs" dxfId="169" priority="4" stopIfTrue="1" operator="lessThanOrEqual">
      <formula>0</formula>
    </cfRule>
  </conditionalFormatting>
  <conditionalFormatting sqref="F53:F61">
    <cfRule type="cellIs" dxfId="168" priority="2" stopIfTrue="1" operator="lessThanOrEqual">
      <formula>0</formula>
    </cfRule>
  </conditionalFormatting>
  <conditionalFormatting sqref="E40:E51 C44:C51">
    <cfRule type="cellIs" dxfId="167" priority="1" stopIfTrue="1" operator="lessThanOrEqual">
      <formula>0</formula>
    </cfRule>
  </conditionalFormatting>
  <hyperlinks>
    <hyperlink ref="A6" r:id="rId1"/>
  </hyperlinks>
  <pageMargins left="0.7" right="0.7" top="0.75" bottom="0.75" header="0.3" footer="0.3"/>
  <pageSetup paperSize="9" scale="39" orientation="portrait" r:id="rId2"/>
  <drawing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>
    <pageSetUpPr fitToPage="1"/>
  </sheetPr>
  <dimension ref="A1:H66"/>
  <sheetViews>
    <sheetView showGridLines="0" view="pageBreakPreview" zoomScale="60" zoomScaleNormal="60" workbookViewId="0">
      <selection activeCell="A41" sqref="A41"/>
    </sheetView>
  </sheetViews>
  <sheetFormatPr defaultColWidth="8.81640625" defaultRowHeight="14"/>
  <cols>
    <col min="1" max="1" width="93.36328125" style="2" customWidth="1"/>
    <col min="2" max="2" width="12.453125" style="2" customWidth="1"/>
    <col min="3" max="3" width="20.453125" style="2" bestFit="1" customWidth="1"/>
    <col min="4" max="4" width="22.1796875" style="2" bestFit="1" customWidth="1"/>
    <col min="5" max="6" width="10.453125" style="2" bestFit="1" customWidth="1"/>
    <col min="7" max="8" width="29.1796875" style="2" bestFit="1" customWidth="1"/>
    <col min="9" max="16384" width="8.81640625" style="2"/>
  </cols>
  <sheetData>
    <row r="1" spans="1:8" ht="18">
      <c r="A1" s="4" t="s">
        <v>0</v>
      </c>
      <c r="B1" s="114"/>
      <c r="C1" s="114"/>
      <c r="D1" s="114"/>
      <c r="E1" s="114"/>
      <c r="F1" s="240"/>
      <c r="G1" s="167"/>
      <c r="H1" s="5"/>
    </row>
    <row r="2" spans="1:8" ht="18">
      <c r="A2" s="4" t="s">
        <v>1</v>
      </c>
      <c r="B2" s="114"/>
      <c r="C2" s="114"/>
      <c r="D2" s="114"/>
      <c r="E2" s="114"/>
      <c r="F2" s="240"/>
      <c r="G2" s="167"/>
      <c r="H2" s="5"/>
    </row>
    <row r="3" spans="1:8" ht="18">
      <c r="A3" s="4" t="s">
        <v>2</v>
      </c>
      <c r="B3" s="114"/>
      <c r="C3" s="114"/>
      <c r="D3" s="114"/>
      <c r="E3" s="114"/>
      <c r="F3" s="240"/>
      <c r="G3" s="167"/>
      <c r="H3" s="5"/>
    </row>
    <row r="4" spans="1:8" ht="18">
      <c r="A4" s="4" t="s">
        <v>3</v>
      </c>
      <c r="B4" s="114"/>
      <c r="C4" s="114"/>
      <c r="D4" s="114"/>
      <c r="E4" s="114"/>
      <c r="F4" s="240"/>
      <c r="G4" s="167"/>
      <c r="H4" s="5"/>
    </row>
    <row r="5" spans="1:8" ht="18">
      <c r="A5" s="4" t="s">
        <v>4</v>
      </c>
      <c r="B5" s="114"/>
      <c r="C5" s="114"/>
      <c r="D5" s="114"/>
      <c r="E5" s="114"/>
      <c r="F5" s="240"/>
      <c r="G5" s="167"/>
      <c r="H5" s="5"/>
    </row>
    <row r="6" spans="1:8" ht="18">
      <c r="A6" s="358" t="s">
        <v>591</v>
      </c>
      <c r="B6" s="114"/>
      <c r="C6" s="114"/>
      <c r="D6" s="114"/>
      <c r="E6" s="114"/>
      <c r="F6" s="240"/>
      <c r="G6" s="167"/>
      <c r="H6" s="5"/>
    </row>
    <row r="7" spans="1:8">
      <c r="A7" s="8"/>
      <c r="B7" s="8"/>
      <c r="C7" s="8"/>
      <c r="D7" s="8"/>
      <c r="E7" s="8"/>
      <c r="F7" s="241"/>
      <c r="G7" s="168"/>
      <c r="H7" s="9"/>
    </row>
    <row r="8" spans="1:8" ht="25">
      <c r="A8" s="676" t="s">
        <v>509</v>
      </c>
      <c r="B8" s="677"/>
      <c r="C8" s="677"/>
      <c r="D8" s="677"/>
      <c r="E8" s="677"/>
      <c r="F8" s="677"/>
      <c r="G8" s="677"/>
      <c r="H8" s="678"/>
    </row>
    <row r="9" spans="1:8" ht="25">
      <c r="A9" s="679" t="s">
        <v>454</v>
      </c>
      <c r="B9" s="680"/>
      <c r="C9" s="680"/>
      <c r="D9" s="680"/>
      <c r="E9" s="680"/>
      <c r="F9" s="680"/>
      <c r="G9" s="680"/>
      <c r="H9" s="681"/>
    </row>
    <row r="10" spans="1:8" ht="20">
      <c r="A10" s="18"/>
      <c r="B10" s="121"/>
      <c r="C10" s="121"/>
      <c r="D10" s="118"/>
      <c r="E10" s="118"/>
      <c r="F10" s="242"/>
      <c r="G10" s="169"/>
      <c r="H10" s="15"/>
    </row>
    <row r="11" spans="1:8" ht="20">
      <c r="A11" s="22" t="s">
        <v>167</v>
      </c>
      <c r="B11" s="574" t="s">
        <v>358</v>
      </c>
      <c r="C11" s="457" t="s">
        <v>504</v>
      </c>
      <c r="D11" s="15"/>
      <c r="E11" s="118"/>
      <c r="F11" s="154"/>
      <c r="G11" s="124"/>
      <c r="H11" s="118"/>
    </row>
    <row r="12" spans="1:8" ht="20">
      <c r="A12" s="22" t="s">
        <v>359</v>
      </c>
      <c r="B12" s="574" t="s">
        <v>358</v>
      </c>
      <c r="C12" s="457" t="s">
        <v>511</v>
      </c>
      <c r="D12" s="15"/>
      <c r="E12" s="8"/>
      <c r="F12" s="153"/>
      <c r="G12" s="124"/>
      <c r="H12" s="118"/>
    </row>
    <row r="13" spans="1:8" ht="20">
      <c r="A13" s="22" t="s">
        <v>81</v>
      </c>
      <c r="B13" s="574" t="s">
        <v>111</v>
      </c>
      <c r="C13" s="456">
        <v>43</v>
      </c>
      <c r="D13" s="15"/>
      <c r="E13" s="118"/>
      <c r="F13" s="154"/>
      <c r="G13" s="124"/>
      <c r="H13" s="118"/>
    </row>
    <row r="14" spans="1:8" ht="20">
      <c r="A14" s="22" t="s">
        <v>827</v>
      </c>
      <c r="B14" s="729" t="s">
        <v>851</v>
      </c>
      <c r="C14" s="730"/>
      <c r="D14" s="15"/>
      <c r="E14" s="118"/>
      <c r="F14" s="154"/>
      <c r="G14" s="124"/>
      <c r="H14" s="118"/>
    </row>
    <row r="15" spans="1:8" ht="20">
      <c r="A15" s="22" t="s">
        <v>311</v>
      </c>
      <c r="B15" s="574" t="s">
        <v>111</v>
      </c>
      <c r="C15" s="456">
        <v>69</v>
      </c>
      <c r="D15" s="15"/>
      <c r="E15" s="118"/>
      <c r="F15" s="154"/>
      <c r="G15" s="124"/>
      <c r="H15" s="118"/>
    </row>
    <row r="16" spans="1:8" ht="20">
      <c r="A16" s="22" t="s">
        <v>831</v>
      </c>
      <c r="B16" s="574" t="s">
        <v>9</v>
      </c>
      <c r="C16" s="457" t="s">
        <v>510</v>
      </c>
      <c r="D16" s="15"/>
      <c r="E16" s="118"/>
      <c r="F16" s="154"/>
      <c r="G16" s="124"/>
      <c r="H16" s="118"/>
    </row>
    <row r="17" spans="1:8" ht="20">
      <c r="A17" s="22" t="s">
        <v>837</v>
      </c>
      <c r="B17" s="158" t="s">
        <v>361</v>
      </c>
      <c r="C17" s="458" t="s">
        <v>852</v>
      </c>
      <c r="D17" s="15"/>
      <c r="E17" s="118"/>
      <c r="F17" s="154"/>
      <c r="G17" s="124"/>
      <c r="H17" s="118"/>
    </row>
    <row r="18" spans="1:8" ht="20">
      <c r="A18" s="22" t="s">
        <v>535</v>
      </c>
      <c r="B18" s="574" t="s">
        <v>521</v>
      </c>
      <c r="C18" s="24" t="s">
        <v>512</v>
      </c>
      <c r="D18" s="15"/>
      <c r="E18" s="118"/>
      <c r="F18" s="154"/>
      <c r="G18" s="124"/>
      <c r="H18" s="118"/>
    </row>
    <row r="19" spans="1:8" ht="20" customHeight="1">
      <c r="A19" s="22" t="s">
        <v>435</v>
      </c>
      <c r="B19" s="574" t="s">
        <v>20</v>
      </c>
      <c r="C19" s="596" t="s">
        <v>895</v>
      </c>
      <c r="D19" s="15"/>
      <c r="E19" s="118"/>
      <c r="F19" s="154"/>
      <c r="G19" s="124"/>
      <c r="H19" s="118"/>
    </row>
    <row r="20" spans="1:8" ht="20">
      <c r="A20" s="22" t="s">
        <v>12</v>
      </c>
      <c r="B20" s="574" t="s">
        <v>847</v>
      </c>
      <c r="C20" s="575">
        <v>68</v>
      </c>
      <c r="D20" s="15"/>
      <c r="E20" s="118"/>
      <c r="F20" s="154"/>
      <c r="G20" s="124"/>
      <c r="H20" s="118"/>
    </row>
    <row r="21" spans="1:8" ht="20">
      <c r="A21" s="22" t="s">
        <v>29</v>
      </c>
      <c r="B21" s="574" t="s">
        <v>22</v>
      </c>
      <c r="C21" s="575">
        <v>1100</v>
      </c>
      <c r="D21" s="15"/>
      <c r="E21" s="118"/>
      <c r="F21" s="154"/>
      <c r="G21" s="124"/>
      <c r="H21" s="118"/>
    </row>
    <row r="22" spans="1:8" ht="20">
      <c r="A22" s="22" t="s">
        <v>31</v>
      </c>
      <c r="B22" s="574" t="s">
        <v>22</v>
      </c>
      <c r="C22" s="575">
        <v>480</v>
      </c>
      <c r="D22" s="15"/>
      <c r="E22" s="118"/>
      <c r="F22" s="154"/>
      <c r="G22" s="124"/>
      <c r="H22" s="118"/>
    </row>
    <row r="23" spans="1:8" ht="20">
      <c r="A23" s="632" t="s">
        <v>32</v>
      </c>
      <c r="B23" s="219" t="s">
        <v>22</v>
      </c>
      <c r="C23" s="633">
        <v>920</v>
      </c>
      <c r="D23" s="15"/>
      <c r="E23" s="118"/>
      <c r="F23" s="154"/>
      <c r="G23" s="124"/>
      <c r="H23" s="118"/>
    </row>
    <row r="24" spans="1:8" ht="18.5" thickBot="1">
      <c r="A24" s="631" t="s">
        <v>951</v>
      </c>
      <c r="B24" s="701" t="s">
        <v>955</v>
      </c>
      <c r="C24" s="702"/>
      <c r="D24" s="114"/>
      <c r="E24" s="114"/>
      <c r="F24" s="240"/>
      <c r="G24" s="167"/>
      <c r="H24" s="5"/>
    </row>
    <row r="25" spans="1:8" ht="18">
      <c r="A25" s="26"/>
      <c r="B25" s="626"/>
      <c r="C25" s="626"/>
      <c r="D25" s="114"/>
      <c r="E25" s="114"/>
      <c r="F25" s="240"/>
      <c r="G25" s="167"/>
      <c r="H25" s="5"/>
    </row>
    <row r="26" spans="1:8" s="357" customFormat="1" ht="23">
      <c r="A26" s="526" t="s">
        <v>490</v>
      </c>
      <c r="B26" s="26"/>
      <c r="C26" s="26"/>
      <c r="D26" s="114"/>
      <c r="E26" s="114"/>
      <c r="F26" s="240"/>
      <c r="G26" s="167"/>
      <c r="H26" s="5"/>
    </row>
    <row r="27" spans="1:8" s="357" customFormat="1" ht="18.5" thickBot="1">
      <c r="A27" s="223"/>
      <c r="B27" s="224"/>
      <c r="C27" s="224"/>
      <c r="D27" s="114"/>
      <c r="E27" s="114"/>
      <c r="F27" s="240"/>
      <c r="G27" s="167"/>
      <c r="H27" s="5"/>
    </row>
    <row r="28" spans="1:8" s="357" customFormat="1" ht="17.5" customHeight="1">
      <c r="A28" s="682" t="s">
        <v>34</v>
      </c>
      <c r="B28" s="684" t="s">
        <v>35</v>
      </c>
      <c r="C28" s="688" t="s">
        <v>36</v>
      </c>
      <c r="D28" s="686" t="s">
        <v>107</v>
      </c>
      <c r="E28" s="688" t="s">
        <v>37</v>
      </c>
      <c r="F28" s="737" t="s">
        <v>38</v>
      </c>
      <c r="G28" s="674" t="s">
        <v>72</v>
      </c>
      <c r="H28" s="674" t="s">
        <v>73</v>
      </c>
    </row>
    <row r="29" spans="1:8" s="357" customFormat="1" ht="17.5">
      <c r="A29" s="683"/>
      <c r="B29" s="685"/>
      <c r="C29" s="689"/>
      <c r="D29" s="687"/>
      <c r="E29" s="689"/>
      <c r="F29" s="738"/>
      <c r="G29" s="675"/>
      <c r="H29" s="675"/>
    </row>
    <row r="30" spans="1:8" s="357" customFormat="1" ht="18">
      <c r="A30" s="63" t="s">
        <v>513</v>
      </c>
      <c r="B30" s="33" t="s">
        <v>40</v>
      </c>
      <c r="C30" s="34">
        <v>7518367</v>
      </c>
      <c r="D30" s="35">
        <v>358858.76</v>
      </c>
      <c r="E30" s="34">
        <v>1</v>
      </c>
      <c r="F30" s="130"/>
      <c r="G30" s="37">
        <f>ROUND((D30*(1-F30))*E30,2)</f>
        <v>358858.76</v>
      </c>
      <c r="H30" s="38">
        <f>ROUND(G30*1.2,2)</f>
        <v>430630.51</v>
      </c>
    </row>
    <row r="31" spans="1:8" s="357" customFormat="1" ht="36">
      <c r="A31" s="63" t="s">
        <v>640</v>
      </c>
      <c r="B31" s="33" t="s">
        <v>40</v>
      </c>
      <c r="C31" s="34">
        <v>8505540</v>
      </c>
      <c r="D31" s="648">
        <v>16066.42</v>
      </c>
      <c r="E31" s="34">
        <v>2</v>
      </c>
      <c r="F31" s="130"/>
      <c r="G31" s="37">
        <f t="shared" ref="G31:G62" si="0">ROUND((D31*(1-F31))*E31,2)</f>
        <v>32132.84</v>
      </c>
      <c r="H31" s="38">
        <f t="shared" ref="H31:H62" si="1">ROUND(G31*1.2,2)</f>
        <v>38559.410000000003</v>
      </c>
    </row>
    <row r="32" spans="1:8" s="357" customFormat="1" ht="18">
      <c r="A32" s="63" t="s">
        <v>500</v>
      </c>
      <c r="B32" s="33" t="s">
        <v>40</v>
      </c>
      <c r="C32" s="34">
        <v>8504750</v>
      </c>
      <c r="D32" s="648">
        <v>7646.84</v>
      </c>
      <c r="E32" s="34">
        <v>1</v>
      </c>
      <c r="F32" s="130"/>
      <c r="G32" s="37">
        <f t="shared" si="0"/>
        <v>7646.84</v>
      </c>
      <c r="H32" s="38">
        <f t="shared" si="1"/>
        <v>9176.2099999999991</v>
      </c>
    </row>
    <row r="33" spans="1:8" s="357" customFormat="1" ht="18">
      <c r="A33" s="511" t="s">
        <v>843</v>
      </c>
      <c r="B33" s="512"/>
      <c r="C33" s="529"/>
      <c r="D33" s="649"/>
      <c r="E33" s="530"/>
      <c r="F33" s="544"/>
      <c r="G33" s="516"/>
      <c r="H33" s="517"/>
    </row>
    <row r="34" spans="1:8" s="357" customFormat="1" ht="18">
      <c r="A34" s="68" t="s">
        <v>501</v>
      </c>
      <c r="B34" s="39" t="s">
        <v>40</v>
      </c>
      <c r="C34" s="69">
        <v>7510829</v>
      </c>
      <c r="D34" s="650">
        <v>12208.02</v>
      </c>
      <c r="E34" s="69"/>
      <c r="F34" s="130"/>
      <c r="G34" s="37">
        <f t="shared" si="0"/>
        <v>0</v>
      </c>
      <c r="H34" s="38">
        <f t="shared" si="1"/>
        <v>0</v>
      </c>
    </row>
    <row r="35" spans="1:8" s="357" customFormat="1" ht="18">
      <c r="A35" s="70" t="s">
        <v>493</v>
      </c>
      <c r="B35" s="39" t="s">
        <v>40</v>
      </c>
      <c r="C35" s="176">
        <v>4122528</v>
      </c>
      <c r="D35" s="650">
        <v>2616.08</v>
      </c>
      <c r="E35" s="69"/>
      <c r="F35" s="130"/>
      <c r="G35" s="37">
        <f t="shared" si="0"/>
        <v>0</v>
      </c>
      <c r="H35" s="38">
        <f t="shared" si="1"/>
        <v>0</v>
      </c>
    </row>
    <row r="36" spans="1:8" s="357" customFormat="1" ht="18">
      <c r="A36" s="70" t="s">
        <v>494</v>
      </c>
      <c r="B36" s="39" t="s">
        <v>40</v>
      </c>
      <c r="C36" s="69">
        <v>4122529</v>
      </c>
      <c r="D36" s="650">
        <v>3452.42</v>
      </c>
      <c r="E36" s="69"/>
      <c r="F36" s="130"/>
      <c r="G36" s="37">
        <f t="shared" si="0"/>
        <v>0</v>
      </c>
      <c r="H36" s="38">
        <f t="shared" si="1"/>
        <v>0</v>
      </c>
    </row>
    <row r="37" spans="1:8" s="357" customFormat="1" ht="35">
      <c r="A37" s="70" t="s">
        <v>369</v>
      </c>
      <c r="B37" s="39" t="s">
        <v>40</v>
      </c>
      <c r="C37" s="69">
        <v>8502830</v>
      </c>
      <c r="D37" s="650">
        <v>3962.28</v>
      </c>
      <c r="E37" s="69"/>
      <c r="F37" s="130"/>
      <c r="G37" s="37">
        <f t="shared" si="0"/>
        <v>0</v>
      </c>
      <c r="H37" s="38">
        <f t="shared" si="1"/>
        <v>0</v>
      </c>
    </row>
    <row r="38" spans="1:8" s="357" customFormat="1" ht="18">
      <c r="A38" s="70" t="s">
        <v>502</v>
      </c>
      <c r="B38" s="39" t="s">
        <v>40</v>
      </c>
      <c r="C38" s="69">
        <v>8504800</v>
      </c>
      <c r="D38" s="650">
        <v>12298.12</v>
      </c>
      <c r="E38" s="69"/>
      <c r="F38" s="130"/>
      <c r="G38" s="37">
        <f t="shared" si="0"/>
        <v>0</v>
      </c>
      <c r="H38" s="38">
        <f t="shared" si="1"/>
        <v>0</v>
      </c>
    </row>
    <row r="39" spans="1:8" s="357" customFormat="1" ht="35">
      <c r="A39" s="70" t="s">
        <v>503</v>
      </c>
      <c r="B39" s="39" t="s">
        <v>40</v>
      </c>
      <c r="C39" s="69">
        <v>8504780</v>
      </c>
      <c r="D39" s="650">
        <v>21328.26</v>
      </c>
      <c r="E39" s="69"/>
      <c r="F39" s="130"/>
      <c r="G39" s="37">
        <f t="shared" si="0"/>
        <v>0</v>
      </c>
      <c r="H39" s="38">
        <f t="shared" si="1"/>
        <v>0</v>
      </c>
    </row>
    <row r="40" spans="1:8" s="357" customFormat="1" ht="18">
      <c r="A40" s="547" t="s">
        <v>619</v>
      </c>
      <c r="B40" s="512"/>
      <c r="C40" s="529"/>
      <c r="D40" s="649"/>
      <c r="E40" s="530"/>
      <c r="F40" s="544"/>
      <c r="G40" s="516"/>
      <c r="H40" s="517"/>
    </row>
    <row r="41" spans="1:8" s="357" customFormat="1" ht="18">
      <c r="A41" s="136" t="s">
        <v>348</v>
      </c>
      <c r="B41" s="104" t="s">
        <v>301</v>
      </c>
      <c r="C41" s="99">
        <v>5871026</v>
      </c>
      <c r="D41" s="650">
        <v>8647.48</v>
      </c>
      <c r="E41" s="69"/>
      <c r="F41" s="130"/>
      <c r="G41" s="37">
        <f t="shared" si="0"/>
        <v>0</v>
      </c>
      <c r="H41" s="38">
        <f t="shared" si="1"/>
        <v>0</v>
      </c>
    </row>
    <row r="42" spans="1:8" s="357" customFormat="1" ht="18">
      <c r="A42" s="136" t="s">
        <v>349</v>
      </c>
      <c r="B42" s="104" t="s">
        <v>301</v>
      </c>
      <c r="C42" s="99">
        <v>5871027</v>
      </c>
      <c r="D42" s="650">
        <v>7551.44</v>
      </c>
      <c r="E42" s="69"/>
      <c r="F42" s="130"/>
      <c r="G42" s="37">
        <f t="shared" ref="G42:G52" si="2">ROUND((D42*(1-F42))*E42,2)</f>
        <v>0</v>
      </c>
      <c r="H42" s="38">
        <f t="shared" ref="H42:H52" si="3">ROUND(G42*1.2,2)</f>
        <v>0</v>
      </c>
    </row>
    <row r="43" spans="1:8" s="357" customFormat="1" ht="18">
      <c r="A43" s="136" t="s">
        <v>350</v>
      </c>
      <c r="B43" s="104" t="s">
        <v>301</v>
      </c>
      <c r="C43" s="99">
        <v>5871028</v>
      </c>
      <c r="D43" s="650">
        <v>7551.44</v>
      </c>
      <c r="E43" s="69"/>
      <c r="F43" s="130"/>
      <c r="G43" s="37">
        <f t="shared" si="2"/>
        <v>0</v>
      </c>
      <c r="H43" s="38">
        <f t="shared" si="3"/>
        <v>0</v>
      </c>
    </row>
    <row r="44" spans="1:8" s="357" customFormat="1" ht="18">
      <c r="A44" s="136" t="s">
        <v>351</v>
      </c>
      <c r="B44" s="104" t="s">
        <v>301</v>
      </c>
      <c r="C44" s="99">
        <v>5871029</v>
      </c>
      <c r="D44" s="650">
        <v>7551.44</v>
      </c>
      <c r="E44" s="69"/>
      <c r="F44" s="130"/>
      <c r="G44" s="37">
        <f t="shared" si="2"/>
        <v>0</v>
      </c>
      <c r="H44" s="38">
        <f t="shared" si="3"/>
        <v>0</v>
      </c>
    </row>
    <row r="45" spans="1:8" s="357" customFormat="1" ht="18">
      <c r="A45" s="136" t="s">
        <v>352</v>
      </c>
      <c r="B45" s="104" t="s">
        <v>301</v>
      </c>
      <c r="C45" s="69">
        <v>7519293</v>
      </c>
      <c r="D45" s="650">
        <v>11398.18</v>
      </c>
      <c r="E45" s="69"/>
      <c r="F45" s="130"/>
      <c r="G45" s="37">
        <f t="shared" si="2"/>
        <v>0</v>
      </c>
      <c r="H45" s="38">
        <f t="shared" si="3"/>
        <v>0</v>
      </c>
    </row>
    <row r="46" spans="1:8" s="357" customFormat="1" ht="18">
      <c r="A46" s="136" t="s">
        <v>353</v>
      </c>
      <c r="B46" s="104" t="s">
        <v>301</v>
      </c>
      <c r="C46" s="69">
        <v>7519294</v>
      </c>
      <c r="D46" s="650">
        <v>11398.18</v>
      </c>
      <c r="E46" s="69"/>
      <c r="F46" s="130"/>
      <c r="G46" s="37">
        <f t="shared" si="2"/>
        <v>0</v>
      </c>
      <c r="H46" s="38">
        <f t="shared" si="3"/>
        <v>0</v>
      </c>
    </row>
    <row r="47" spans="1:8" s="357" customFormat="1" ht="18">
      <c r="A47" s="136" t="s">
        <v>611</v>
      </c>
      <c r="B47" s="104" t="s">
        <v>301</v>
      </c>
      <c r="C47" s="69">
        <v>7523648</v>
      </c>
      <c r="D47" s="650">
        <v>13107.96</v>
      </c>
      <c r="E47" s="69"/>
      <c r="F47" s="130"/>
      <c r="G47" s="37">
        <f t="shared" si="2"/>
        <v>0</v>
      </c>
      <c r="H47" s="38">
        <f t="shared" si="3"/>
        <v>0</v>
      </c>
    </row>
    <row r="48" spans="1:8" s="357" customFormat="1" ht="18">
      <c r="A48" s="136" t="s">
        <v>612</v>
      </c>
      <c r="B48" s="104" t="s">
        <v>301</v>
      </c>
      <c r="C48" s="69" t="s">
        <v>569</v>
      </c>
      <c r="D48" s="650">
        <v>11398.18</v>
      </c>
      <c r="E48" s="69"/>
      <c r="F48" s="130"/>
      <c r="G48" s="37">
        <f t="shared" si="2"/>
        <v>0</v>
      </c>
      <c r="H48" s="38">
        <f t="shared" si="3"/>
        <v>0</v>
      </c>
    </row>
    <row r="49" spans="1:8" s="357" customFormat="1" ht="18">
      <c r="A49" s="136" t="s">
        <v>613</v>
      </c>
      <c r="B49" s="104" t="s">
        <v>301</v>
      </c>
      <c r="C49" s="69">
        <v>7523232</v>
      </c>
      <c r="D49" s="650">
        <v>9346.02</v>
      </c>
      <c r="E49" s="69"/>
      <c r="F49" s="130"/>
      <c r="G49" s="37">
        <f t="shared" si="2"/>
        <v>0</v>
      </c>
      <c r="H49" s="38">
        <f t="shared" si="3"/>
        <v>0</v>
      </c>
    </row>
    <row r="50" spans="1:8" s="357" customFormat="1" ht="18">
      <c r="A50" s="136" t="s">
        <v>614</v>
      </c>
      <c r="B50" s="104" t="s">
        <v>301</v>
      </c>
      <c r="C50" s="69">
        <v>7523231</v>
      </c>
      <c r="D50" s="650">
        <v>8776.7999999999993</v>
      </c>
      <c r="E50" s="69"/>
      <c r="F50" s="130"/>
      <c r="G50" s="37">
        <f t="shared" si="2"/>
        <v>0</v>
      </c>
      <c r="H50" s="38">
        <f t="shared" si="3"/>
        <v>0</v>
      </c>
    </row>
    <row r="51" spans="1:8" s="357" customFormat="1" ht="18">
      <c r="A51" s="136" t="s">
        <v>615</v>
      </c>
      <c r="B51" s="104" t="s">
        <v>301</v>
      </c>
      <c r="C51" s="69" t="s">
        <v>571</v>
      </c>
      <c r="D51" s="650">
        <v>6042</v>
      </c>
      <c r="E51" s="69"/>
      <c r="F51" s="130"/>
      <c r="G51" s="37">
        <f t="shared" si="2"/>
        <v>0</v>
      </c>
      <c r="H51" s="38">
        <f t="shared" si="3"/>
        <v>0</v>
      </c>
    </row>
    <row r="52" spans="1:8" s="357" customFormat="1" ht="18">
      <c r="A52" s="136" t="s">
        <v>616</v>
      </c>
      <c r="B52" s="104" t="s">
        <v>297</v>
      </c>
      <c r="C52" s="69" t="s">
        <v>572</v>
      </c>
      <c r="D52" s="650">
        <v>3829.78</v>
      </c>
      <c r="E52" s="69"/>
      <c r="F52" s="130"/>
      <c r="G52" s="37">
        <f t="shared" si="2"/>
        <v>0</v>
      </c>
      <c r="H52" s="38">
        <f t="shared" si="3"/>
        <v>0</v>
      </c>
    </row>
    <row r="53" spans="1:8" s="357" customFormat="1" ht="18">
      <c r="A53" s="528" t="s">
        <v>231</v>
      </c>
      <c r="B53" s="512"/>
      <c r="C53" s="529"/>
      <c r="D53" s="649"/>
      <c r="E53" s="530"/>
      <c r="F53" s="544"/>
      <c r="G53" s="516"/>
      <c r="H53" s="517"/>
    </row>
    <row r="54" spans="1:8" s="357" customFormat="1" ht="18">
      <c r="A54" s="68" t="s">
        <v>261</v>
      </c>
      <c r="B54" s="39" t="s">
        <v>451</v>
      </c>
      <c r="C54" s="69">
        <v>5959587</v>
      </c>
      <c r="D54" s="650">
        <v>3159.86</v>
      </c>
      <c r="E54" s="69"/>
      <c r="F54" s="130"/>
      <c r="G54" s="37">
        <f t="shared" si="0"/>
        <v>0</v>
      </c>
      <c r="H54" s="38">
        <f t="shared" si="1"/>
        <v>0</v>
      </c>
    </row>
    <row r="55" spans="1:8" s="357" customFormat="1" ht="18">
      <c r="A55" s="68" t="s">
        <v>262</v>
      </c>
      <c r="B55" s="39" t="s">
        <v>451</v>
      </c>
      <c r="C55" s="69">
        <v>5959691</v>
      </c>
      <c r="D55" s="650">
        <v>3159.86</v>
      </c>
      <c r="E55" s="69"/>
      <c r="F55" s="130"/>
      <c r="G55" s="37">
        <f t="shared" si="0"/>
        <v>0</v>
      </c>
      <c r="H55" s="38">
        <f t="shared" si="1"/>
        <v>0</v>
      </c>
    </row>
    <row r="56" spans="1:8" s="357" customFormat="1" ht="18">
      <c r="A56" s="68" t="s">
        <v>237</v>
      </c>
      <c r="B56" s="39" t="s">
        <v>451</v>
      </c>
      <c r="C56" s="69">
        <v>5959771</v>
      </c>
      <c r="D56" s="650">
        <v>3159.86</v>
      </c>
      <c r="E56" s="69"/>
      <c r="F56" s="130"/>
      <c r="G56" s="37">
        <f t="shared" si="0"/>
        <v>0</v>
      </c>
      <c r="H56" s="38">
        <f t="shared" si="1"/>
        <v>0</v>
      </c>
    </row>
    <row r="57" spans="1:8" s="357" customFormat="1" ht="18">
      <c r="A57" s="68" t="s">
        <v>236</v>
      </c>
      <c r="B57" s="39" t="s">
        <v>451</v>
      </c>
      <c r="C57" s="69">
        <v>7523879</v>
      </c>
      <c r="D57" s="650">
        <v>3159.86</v>
      </c>
      <c r="E57" s="69"/>
      <c r="F57" s="130"/>
      <c r="G57" s="37">
        <f t="shared" si="0"/>
        <v>0</v>
      </c>
      <c r="H57" s="38">
        <f t="shared" si="1"/>
        <v>0</v>
      </c>
    </row>
    <row r="58" spans="1:8" s="357" customFormat="1" ht="18">
      <c r="A58" s="68" t="s">
        <v>235</v>
      </c>
      <c r="B58" s="39" t="s">
        <v>451</v>
      </c>
      <c r="C58" s="69">
        <v>5960078</v>
      </c>
      <c r="D58" s="650">
        <v>3159.86</v>
      </c>
      <c r="E58" s="69"/>
      <c r="F58" s="130"/>
      <c r="G58" s="37">
        <f t="shared" si="0"/>
        <v>0</v>
      </c>
      <c r="H58" s="38">
        <f t="shared" si="1"/>
        <v>0</v>
      </c>
    </row>
    <row r="59" spans="1:8" s="357" customFormat="1" ht="18">
      <c r="A59" s="68" t="s">
        <v>238</v>
      </c>
      <c r="B59" s="39" t="s">
        <v>451</v>
      </c>
      <c r="C59" s="69">
        <v>7523092</v>
      </c>
      <c r="D59" s="650">
        <v>3271.16</v>
      </c>
      <c r="E59" s="69"/>
      <c r="F59" s="130"/>
      <c r="G59" s="37">
        <f t="shared" si="0"/>
        <v>0</v>
      </c>
      <c r="H59" s="38">
        <f t="shared" si="1"/>
        <v>0</v>
      </c>
    </row>
    <row r="60" spans="1:8" s="357" customFormat="1" ht="18">
      <c r="A60" s="68" t="s">
        <v>263</v>
      </c>
      <c r="B60" s="39" t="s">
        <v>451</v>
      </c>
      <c r="C60" s="69">
        <v>7523094</v>
      </c>
      <c r="D60" s="650">
        <v>4302.54</v>
      </c>
      <c r="E60" s="69"/>
      <c r="F60" s="130"/>
      <c r="G60" s="37">
        <f t="shared" si="0"/>
        <v>0</v>
      </c>
      <c r="H60" s="38">
        <f t="shared" si="1"/>
        <v>0</v>
      </c>
    </row>
    <row r="61" spans="1:8" s="357" customFormat="1" ht="18">
      <c r="A61" s="528" t="s">
        <v>354</v>
      </c>
      <c r="B61" s="512"/>
      <c r="C61" s="530"/>
      <c r="D61" s="651"/>
      <c r="E61" s="530"/>
      <c r="F61" s="544"/>
      <c r="G61" s="516"/>
      <c r="H61" s="517"/>
    </row>
    <row r="62" spans="1:8" s="357" customFormat="1" ht="18.5" thickBot="1">
      <c r="A62" s="203" t="s">
        <v>624</v>
      </c>
      <c r="B62" s="106" t="s">
        <v>451</v>
      </c>
      <c r="C62" s="162">
        <v>7518689</v>
      </c>
      <c r="D62" s="650">
        <v>15606.38</v>
      </c>
      <c r="E62" s="162"/>
      <c r="F62" s="201"/>
      <c r="G62" s="375">
        <f t="shared" si="0"/>
        <v>0</v>
      </c>
      <c r="H62" s="376">
        <f t="shared" si="1"/>
        <v>0</v>
      </c>
    </row>
    <row r="63" spans="1:8" s="357" customFormat="1" ht="18.5" thickBot="1">
      <c r="A63" s="368" t="s">
        <v>49</v>
      </c>
      <c r="B63" s="393"/>
      <c r="C63" s="394"/>
      <c r="D63" s="395"/>
      <c r="E63" s="396"/>
      <c r="F63" s="387"/>
      <c r="G63" s="382">
        <f>SUM(G24:G60)</f>
        <v>398638.44000000006</v>
      </c>
      <c r="H63" s="383">
        <f>SUM(H30:H60)</f>
        <v>478366.13000000006</v>
      </c>
    </row>
    <row r="64" spans="1:8" s="357" customFormat="1" ht="18">
      <c r="A64" s="141"/>
      <c r="B64" s="26"/>
      <c r="C64" s="26"/>
      <c r="D64" s="215"/>
      <c r="E64" s="213"/>
      <c r="F64" s="214"/>
      <c r="G64" s="81"/>
      <c r="H64" s="84"/>
    </row>
    <row r="65" spans="1:8" s="357" customFormat="1" ht="18">
      <c r="A65" s="128" t="s">
        <v>400</v>
      </c>
      <c r="B65" s="26"/>
      <c r="C65" s="26"/>
      <c r="D65" s="215"/>
      <c r="E65" s="213"/>
      <c r="F65" s="214"/>
      <c r="G65" s="81"/>
      <c r="H65" s="84"/>
    </row>
    <row r="66" spans="1:8" s="357" customFormat="1" ht="17.5"/>
  </sheetData>
  <mergeCells count="12">
    <mergeCell ref="A8:H8"/>
    <mergeCell ref="A9:H9"/>
    <mergeCell ref="A28:A29"/>
    <mergeCell ref="B28:B29"/>
    <mergeCell ref="C28:C29"/>
    <mergeCell ref="D28:D29"/>
    <mergeCell ref="E28:E29"/>
    <mergeCell ref="F28:F29"/>
    <mergeCell ref="G28:G29"/>
    <mergeCell ref="H28:H29"/>
    <mergeCell ref="B14:C14"/>
    <mergeCell ref="B24:C24"/>
  </mergeCells>
  <conditionalFormatting sqref="D64:H65 E30:F33 E34:E40 F34:F62 G30:H62">
    <cfRule type="cellIs" dxfId="166" priority="8" stopIfTrue="1" operator="lessThanOrEqual">
      <formula>0</formula>
    </cfRule>
  </conditionalFormatting>
  <conditionalFormatting sqref="E53">
    <cfRule type="cellIs" dxfId="165" priority="7" stopIfTrue="1" operator="lessThanOrEqual">
      <formula>0</formula>
    </cfRule>
  </conditionalFormatting>
  <conditionalFormatting sqref="E54:E60">
    <cfRule type="cellIs" dxfId="164" priority="6" stopIfTrue="1" operator="lessThanOrEqual">
      <formula>0</formula>
    </cfRule>
  </conditionalFormatting>
  <conditionalFormatting sqref="E61:E62">
    <cfRule type="cellIs" dxfId="163" priority="4" stopIfTrue="1" operator="lessThanOrEqual">
      <formula>0</formula>
    </cfRule>
  </conditionalFormatting>
  <conditionalFormatting sqref="E41:E52 C45:C52">
    <cfRule type="cellIs" dxfId="162" priority="1" stopIfTrue="1" operator="lessThanOrEqual">
      <formula>0</formula>
    </cfRule>
  </conditionalFormatting>
  <hyperlinks>
    <hyperlink ref="A6" r:id="rId1"/>
  </hyperlinks>
  <pageMargins left="0.7" right="0.7" top="0.75" bottom="0.75" header="0.3" footer="0.3"/>
  <pageSetup paperSize="9" scale="38" orientation="portrait" r:id="rId2"/>
  <drawing r:id="rId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>
    <pageSetUpPr fitToPage="1"/>
  </sheetPr>
  <dimension ref="A1:H72"/>
  <sheetViews>
    <sheetView showGridLines="0" view="pageBreakPreview" zoomScale="60" zoomScaleNormal="60" workbookViewId="0">
      <selection activeCell="A8" sqref="A8:H8"/>
    </sheetView>
  </sheetViews>
  <sheetFormatPr defaultColWidth="8.81640625" defaultRowHeight="14"/>
  <cols>
    <col min="1" max="1" width="90.1796875" style="2" customWidth="1"/>
    <col min="2" max="2" width="12.453125" style="2" customWidth="1"/>
    <col min="3" max="3" width="20.453125" style="2" bestFit="1" customWidth="1"/>
    <col min="4" max="4" width="16.453125" style="2" customWidth="1"/>
    <col min="5" max="6" width="10.453125" style="2" bestFit="1" customWidth="1"/>
    <col min="7" max="7" width="32.1796875" style="2" customWidth="1"/>
    <col min="8" max="8" width="32.81640625" style="2" bestFit="1" customWidth="1"/>
    <col min="9" max="16384" width="8.81640625" style="2"/>
  </cols>
  <sheetData>
    <row r="1" spans="1:8" ht="18">
      <c r="A1" s="4" t="s">
        <v>0</v>
      </c>
      <c r="B1" s="114"/>
      <c r="C1" s="114"/>
      <c r="D1" s="114"/>
      <c r="E1" s="114"/>
      <c r="F1" s="240"/>
      <c r="G1" s="167"/>
      <c r="H1" s="5"/>
    </row>
    <row r="2" spans="1:8" ht="18">
      <c r="A2" s="4" t="s">
        <v>1</v>
      </c>
      <c r="B2" s="114"/>
      <c r="C2" s="114"/>
      <c r="D2" s="114"/>
      <c r="E2" s="114"/>
      <c r="F2" s="240"/>
      <c r="G2" s="167"/>
      <c r="H2" s="5"/>
    </row>
    <row r="3" spans="1:8" ht="18">
      <c r="A3" s="4" t="s">
        <v>2</v>
      </c>
      <c r="B3" s="114"/>
      <c r="C3" s="114"/>
      <c r="D3" s="114"/>
      <c r="E3" s="114"/>
      <c r="F3" s="240"/>
      <c r="G3" s="167"/>
      <c r="H3" s="5"/>
    </row>
    <row r="4" spans="1:8" ht="18">
      <c r="A4" s="4" t="s">
        <v>3</v>
      </c>
      <c r="B4" s="114"/>
      <c r="C4" s="114"/>
      <c r="D4" s="114"/>
      <c r="E4" s="114"/>
      <c r="F4" s="240"/>
      <c r="G4" s="167"/>
      <c r="H4" s="5"/>
    </row>
    <row r="5" spans="1:8" ht="18">
      <c r="A5" s="4" t="s">
        <v>4</v>
      </c>
      <c r="B5" s="114"/>
      <c r="C5" s="114"/>
      <c r="D5" s="114"/>
      <c r="E5" s="114"/>
      <c r="F5" s="240"/>
      <c r="G5" s="167"/>
      <c r="H5" s="5"/>
    </row>
    <row r="6" spans="1:8" ht="18">
      <c r="A6" s="358" t="s">
        <v>591</v>
      </c>
      <c r="B6" s="114"/>
      <c r="C6" s="114"/>
      <c r="D6" s="114"/>
      <c r="E6" s="114"/>
      <c r="F6" s="240"/>
      <c r="G6" s="167"/>
      <c r="H6" s="5"/>
    </row>
    <row r="7" spans="1:8">
      <c r="A7" s="8"/>
      <c r="B7" s="8"/>
      <c r="C7" s="8"/>
      <c r="D7" s="8"/>
      <c r="E7" s="8"/>
      <c r="F7" s="241"/>
      <c r="G7" s="168"/>
      <c r="H7" s="9"/>
    </row>
    <row r="8" spans="1:8" ht="25">
      <c r="A8" s="676" t="s">
        <v>734</v>
      </c>
      <c r="B8" s="677"/>
      <c r="C8" s="677"/>
      <c r="D8" s="677"/>
      <c r="E8" s="677"/>
      <c r="F8" s="677"/>
      <c r="G8" s="677"/>
      <c r="H8" s="678"/>
    </row>
    <row r="9" spans="1:8" ht="25">
      <c r="A9" s="679" t="s">
        <v>735</v>
      </c>
      <c r="B9" s="680"/>
      <c r="C9" s="680"/>
      <c r="D9" s="680"/>
      <c r="E9" s="680"/>
      <c r="F9" s="680"/>
      <c r="G9" s="680"/>
      <c r="H9" s="681"/>
    </row>
    <row r="10" spans="1:8" ht="20">
      <c r="A10" s="18"/>
      <c r="B10" s="121"/>
      <c r="C10" s="121"/>
      <c r="D10" s="118"/>
      <c r="E10" s="118"/>
      <c r="F10" s="242"/>
      <c r="G10" s="169"/>
      <c r="H10" s="15"/>
    </row>
    <row r="11" spans="1:8" ht="20">
      <c r="A11" s="22" t="s">
        <v>167</v>
      </c>
      <c r="B11" s="574" t="s">
        <v>358</v>
      </c>
      <c r="C11" s="457" t="s">
        <v>504</v>
      </c>
      <c r="D11" s="15"/>
      <c r="E11" s="118"/>
      <c r="F11" s="154"/>
      <c r="G11" s="124"/>
      <c r="H11" s="118"/>
    </row>
    <row r="12" spans="1:8" ht="20">
      <c r="A12" s="22" t="s">
        <v>359</v>
      </c>
      <c r="B12" s="574" t="s">
        <v>358</v>
      </c>
      <c r="C12" s="457" t="s">
        <v>511</v>
      </c>
      <c r="D12" s="15"/>
      <c r="E12" s="8"/>
      <c r="F12" s="153"/>
      <c r="G12" s="124"/>
      <c r="H12" s="118"/>
    </row>
    <row r="13" spans="1:8" ht="20">
      <c r="A13" s="22" t="s">
        <v>81</v>
      </c>
      <c r="B13" s="574" t="s">
        <v>111</v>
      </c>
      <c r="C13" s="456">
        <v>43</v>
      </c>
      <c r="D13" s="15"/>
      <c r="E13" s="118"/>
      <c r="F13" s="154"/>
      <c r="G13" s="124"/>
      <c r="H13" s="118"/>
    </row>
    <row r="14" spans="1:8" ht="20">
      <c r="A14" s="22" t="s">
        <v>827</v>
      </c>
      <c r="B14" s="729" t="s">
        <v>851</v>
      </c>
      <c r="C14" s="730"/>
      <c r="D14" s="15"/>
      <c r="E14" s="118"/>
      <c r="F14" s="154"/>
      <c r="G14" s="124"/>
      <c r="H14" s="118"/>
    </row>
    <row r="15" spans="1:8" ht="20">
      <c r="A15" s="22" t="s">
        <v>311</v>
      </c>
      <c r="B15" s="574" t="s">
        <v>111</v>
      </c>
      <c r="C15" s="456">
        <v>69</v>
      </c>
      <c r="D15" s="15"/>
      <c r="E15" s="118"/>
      <c r="F15" s="154"/>
      <c r="G15" s="124"/>
      <c r="H15" s="118"/>
    </row>
    <row r="16" spans="1:8" ht="20">
      <c r="A16" s="22" t="s">
        <v>831</v>
      </c>
      <c r="B16" s="574" t="s">
        <v>9</v>
      </c>
      <c r="C16" s="457" t="s">
        <v>510</v>
      </c>
      <c r="D16" s="15"/>
      <c r="E16" s="118"/>
      <c r="F16" s="154"/>
      <c r="G16" s="124"/>
      <c r="H16" s="118"/>
    </row>
    <row r="17" spans="1:8" ht="36">
      <c r="A17" s="22" t="s">
        <v>854</v>
      </c>
      <c r="B17" s="158" t="s">
        <v>361</v>
      </c>
      <c r="C17" s="458" t="s">
        <v>512</v>
      </c>
      <c r="D17" s="15"/>
      <c r="E17" s="118"/>
      <c r="F17" s="154"/>
      <c r="G17" s="124"/>
      <c r="H17" s="118"/>
    </row>
    <row r="18" spans="1:8" ht="22" customHeight="1">
      <c r="A18" s="22" t="s">
        <v>855</v>
      </c>
      <c r="B18" s="158" t="s">
        <v>361</v>
      </c>
      <c r="C18" s="458" t="s">
        <v>856</v>
      </c>
      <c r="D18" s="15"/>
      <c r="E18" s="118"/>
      <c r="F18" s="154"/>
      <c r="G18" s="124"/>
      <c r="H18" s="118"/>
    </row>
    <row r="19" spans="1:8" ht="20">
      <c r="A19" s="22" t="s">
        <v>853</v>
      </c>
      <c r="B19" s="574" t="s">
        <v>361</v>
      </c>
      <c r="C19" s="24" t="s">
        <v>482</v>
      </c>
      <c r="D19" s="15"/>
      <c r="E19" s="118"/>
      <c r="F19" s="154"/>
      <c r="G19" s="124"/>
      <c r="H19" s="118"/>
    </row>
    <row r="20" spans="1:8" ht="20" customHeight="1">
      <c r="A20" s="22" t="s">
        <v>435</v>
      </c>
      <c r="B20" s="574" t="s">
        <v>20</v>
      </c>
      <c r="C20" s="236" t="s">
        <v>895</v>
      </c>
      <c r="D20" s="15"/>
      <c r="E20" s="118"/>
      <c r="F20" s="154"/>
      <c r="G20" s="124"/>
      <c r="H20" s="118"/>
    </row>
    <row r="21" spans="1:8" ht="20">
      <c r="A21" s="22" t="s">
        <v>12</v>
      </c>
      <c r="B21" s="574" t="s">
        <v>847</v>
      </c>
      <c r="C21" s="575">
        <v>68</v>
      </c>
      <c r="D21" s="15"/>
      <c r="E21" s="118"/>
      <c r="F21" s="154"/>
      <c r="G21" s="124"/>
      <c r="H21" s="118"/>
    </row>
    <row r="22" spans="1:8" ht="20">
      <c r="A22" s="22" t="s">
        <v>29</v>
      </c>
      <c r="B22" s="574" t="s">
        <v>22</v>
      </c>
      <c r="C22" s="575">
        <v>1100</v>
      </c>
      <c r="D22" s="15"/>
      <c r="E22" s="118"/>
      <c r="F22" s="154"/>
      <c r="G22" s="124"/>
      <c r="H22" s="118"/>
    </row>
    <row r="23" spans="1:8" ht="20">
      <c r="A23" s="22" t="s">
        <v>31</v>
      </c>
      <c r="B23" s="574" t="s">
        <v>22</v>
      </c>
      <c r="C23" s="575">
        <v>480</v>
      </c>
      <c r="D23" s="15"/>
      <c r="E23" s="118"/>
      <c r="F23" s="154"/>
      <c r="G23" s="124"/>
      <c r="H23" s="118"/>
    </row>
    <row r="24" spans="1:8" ht="20">
      <c r="A24" s="632" t="s">
        <v>32</v>
      </c>
      <c r="B24" s="219" t="s">
        <v>22</v>
      </c>
      <c r="C24" s="633">
        <v>920</v>
      </c>
      <c r="D24" s="15"/>
      <c r="E24" s="118"/>
      <c r="F24" s="154"/>
      <c r="G24" s="124"/>
      <c r="H24" s="118"/>
    </row>
    <row r="25" spans="1:8" ht="18.5" thickBot="1">
      <c r="A25" s="631" t="s">
        <v>951</v>
      </c>
      <c r="B25" s="701" t="s">
        <v>955</v>
      </c>
      <c r="C25" s="702"/>
      <c r="D25" s="114"/>
      <c r="E25" s="114"/>
      <c r="F25" s="240"/>
      <c r="G25" s="167"/>
      <c r="H25" s="5"/>
    </row>
    <row r="26" spans="1:8" ht="18">
      <c r="A26" s="26"/>
      <c r="B26" s="626"/>
      <c r="C26" s="626"/>
      <c r="D26" s="114"/>
      <c r="E26" s="114"/>
      <c r="F26" s="240"/>
      <c r="G26" s="167"/>
      <c r="H26" s="5"/>
    </row>
    <row r="27" spans="1:8" s="357" customFormat="1" ht="23">
      <c r="A27" s="526" t="s">
        <v>738</v>
      </c>
      <c r="B27" s="546"/>
      <c r="C27" s="546"/>
      <c r="D27" s="114"/>
      <c r="E27" s="114"/>
      <c r="F27" s="240"/>
      <c r="G27" s="167"/>
      <c r="H27" s="5"/>
    </row>
    <row r="28" spans="1:8" s="357" customFormat="1" ht="23">
      <c r="A28" s="526" t="s">
        <v>739</v>
      </c>
      <c r="B28" s="546"/>
      <c r="C28" s="546"/>
      <c r="D28" s="114"/>
      <c r="E28" s="114"/>
      <c r="F28" s="240"/>
      <c r="G28" s="167"/>
      <c r="H28" s="5"/>
    </row>
    <row r="29" spans="1:8" s="357" customFormat="1" ht="18.5" thickBot="1">
      <c r="A29" s="223"/>
      <c r="B29" s="224"/>
      <c r="C29" s="224"/>
      <c r="D29" s="114"/>
      <c r="E29" s="114"/>
      <c r="F29" s="240"/>
      <c r="G29" s="167"/>
      <c r="H29" s="5"/>
    </row>
    <row r="30" spans="1:8" s="357" customFormat="1" ht="17.5">
      <c r="A30" s="682" t="s">
        <v>34</v>
      </c>
      <c r="B30" s="684" t="s">
        <v>35</v>
      </c>
      <c r="C30" s="688" t="s">
        <v>36</v>
      </c>
      <c r="D30" s="686" t="s">
        <v>740</v>
      </c>
      <c r="E30" s="688" t="s">
        <v>37</v>
      </c>
      <c r="F30" s="737" t="s">
        <v>38</v>
      </c>
      <c r="G30" s="674" t="s">
        <v>72</v>
      </c>
      <c r="H30" s="674" t="s">
        <v>73</v>
      </c>
    </row>
    <row r="31" spans="1:8" s="357" customFormat="1" ht="17.5">
      <c r="A31" s="683"/>
      <c r="B31" s="685"/>
      <c r="C31" s="689"/>
      <c r="D31" s="687"/>
      <c r="E31" s="689"/>
      <c r="F31" s="738"/>
      <c r="G31" s="675"/>
      <c r="H31" s="675"/>
    </row>
    <row r="32" spans="1:8" s="357" customFormat="1" ht="18">
      <c r="A32" s="441" t="s">
        <v>857</v>
      </c>
      <c r="B32" s="442"/>
      <c r="C32" s="443"/>
      <c r="D32" s="444"/>
      <c r="E32" s="443"/>
      <c r="F32" s="445"/>
      <c r="G32" s="446"/>
      <c r="H32" s="447"/>
    </row>
    <row r="33" spans="1:8" s="357" customFormat="1" ht="18">
      <c r="A33" s="63" t="s">
        <v>741</v>
      </c>
      <c r="B33" s="33" t="s">
        <v>40</v>
      </c>
      <c r="C33" s="34">
        <v>7524725</v>
      </c>
      <c r="D33" s="35">
        <v>610625.72</v>
      </c>
      <c r="E33" s="34">
        <v>1</v>
      </c>
      <c r="F33" s="130"/>
      <c r="G33" s="37">
        <f>ROUND((D33*(1-F33))*E33,2)</f>
        <v>610625.72</v>
      </c>
      <c r="H33" s="38">
        <f>ROUND(G33*1.2,2)</f>
        <v>732750.86</v>
      </c>
    </row>
    <row r="34" spans="1:8" s="357" customFormat="1" ht="36">
      <c r="A34" s="63" t="s">
        <v>742</v>
      </c>
      <c r="B34" s="33" t="s">
        <v>40</v>
      </c>
      <c r="C34" s="34">
        <v>7523906</v>
      </c>
      <c r="D34" s="648">
        <v>47450.9</v>
      </c>
      <c r="E34" s="34">
        <v>1</v>
      </c>
      <c r="F34" s="130"/>
      <c r="G34" s="37">
        <f t="shared" ref="G34:G68" si="0">ROUND((D34*(1-F34))*E34,2)</f>
        <v>47450.9</v>
      </c>
      <c r="H34" s="38">
        <f t="shared" ref="H34:H68" si="1">ROUND(G34*1.2,2)</f>
        <v>56941.08</v>
      </c>
    </row>
    <row r="35" spans="1:8" s="357" customFormat="1" ht="18">
      <c r="A35" s="63" t="s">
        <v>500</v>
      </c>
      <c r="B35" s="33" t="s">
        <v>40</v>
      </c>
      <c r="C35" s="34">
        <v>8504750</v>
      </c>
      <c r="D35" s="648">
        <v>7646.84</v>
      </c>
      <c r="E35" s="34">
        <v>1</v>
      </c>
      <c r="F35" s="130"/>
      <c r="G35" s="37">
        <f t="shared" si="0"/>
        <v>7646.84</v>
      </c>
      <c r="H35" s="38">
        <f t="shared" si="1"/>
        <v>9176.2099999999991</v>
      </c>
    </row>
    <row r="36" spans="1:8" s="357" customFormat="1" ht="18">
      <c r="A36" s="441" t="s">
        <v>858</v>
      </c>
      <c r="B36" s="444"/>
      <c r="C36" s="448"/>
      <c r="D36" s="649"/>
      <c r="E36" s="448"/>
      <c r="F36" s="449"/>
      <c r="G36" s="450"/>
      <c r="H36" s="451"/>
    </row>
    <row r="37" spans="1:8" s="357" customFormat="1" ht="18">
      <c r="A37" s="63" t="s">
        <v>744</v>
      </c>
      <c r="B37" s="33" t="s">
        <v>40</v>
      </c>
      <c r="C37" s="34">
        <v>7524728</v>
      </c>
      <c r="D37" s="650">
        <v>586201.19999999995</v>
      </c>
      <c r="E37" s="34"/>
      <c r="F37" s="130"/>
      <c r="G37" s="37">
        <f>ROUND((D37*(1-F37))*E37,2)</f>
        <v>0</v>
      </c>
      <c r="H37" s="38">
        <f>ROUND(G37*1.2,2)</f>
        <v>0</v>
      </c>
    </row>
    <row r="38" spans="1:8" s="357" customFormat="1" ht="18">
      <c r="A38" s="63" t="s">
        <v>500</v>
      </c>
      <c r="B38" s="33" t="s">
        <v>40</v>
      </c>
      <c r="C38" s="34">
        <v>8504750</v>
      </c>
      <c r="D38" s="650">
        <v>7646.84</v>
      </c>
      <c r="E38" s="34"/>
      <c r="F38" s="130"/>
      <c r="G38" s="37">
        <f t="shared" ref="G38" si="2">ROUND((D38*(1-F38))*E38,2)</f>
        <v>0</v>
      </c>
      <c r="H38" s="38">
        <f t="shared" ref="H38" si="3">ROUND(G38*1.2,2)</f>
        <v>0</v>
      </c>
    </row>
    <row r="39" spans="1:8" s="357" customFormat="1" ht="18">
      <c r="A39" s="452" t="s">
        <v>843</v>
      </c>
      <c r="B39" s="453"/>
      <c r="C39" s="454"/>
      <c r="D39" s="649"/>
      <c r="E39" s="455"/>
      <c r="F39" s="449"/>
      <c r="G39" s="450"/>
      <c r="H39" s="451"/>
    </row>
    <row r="40" spans="1:8" s="357" customFormat="1" ht="18">
      <c r="A40" s="68" t="s">
        <v>501</v>
      </c>
      <c r="B40" s="39" t="s">
        <v>40</v>
      </c>
      <c r="C40" s="69">
        <v>7510829</v>
      </c>
      <c r="D40" s="650">
        <v>12208.02</v>
      </c>
      <c r="E40" s="69"/>
      <c r="F40" s="130"/>
      <c r="G40" s="37">
        <f t="shared" si="0"/>
        <v>0</v>
      </c>
      <c r="H40" s="38">
        <f t="shared" si="1"/>
        <v>0</v>
      </c>
    </row>
    <row r="41" spans="1:8" s="357" customFormat="1" ht="18">
      <c r="A41" s="70" t="s">
        <v>493</v>
      </c>
      <c r="B41" s="39" t="s">
        <v>40</v>
      </c>
      <c r="C41" s="176">
        <v>4122528</v>
      </c>
      <c r="D41" s="650">
        <v>2616.08</v>
      </c>
      <c r="E41" s="69"/>
      <c r="F41" s="130"/>
      <c r="G41" s="37">
        <f t="shared" si="0"/>
        <v>0</v>
      </c>
      <c r="H41" s="38">
        <f t="shared" si="1"/>
        <v>0</v>
      </c>
    </row>
    <row r="42" spans="1:8" s="357" customFormat="1" ht="18">
      <c r="A42" s="70" t="s">
        <v>494</v>
      </c>
      <c r="B42" s="39" t="s">
        <v>40</v>
      </c>
      <c r="C42" s="69">
        <v>4122529</v>
      </c>
      <c r="D42" s="650">
        <v>3452.42</v>
      </c>
      <c r="E42" s="69"/>
      <c r="F42" s="130"/>
      <c r="G42" s="37">
        <f t="shared" si="0"/>
        <v>0</v>
      </c>
      <c r="H42" s="38">
        <f t="shared" si="1"/>
        <v>0</v>
      </c>
    </row>
    <row r="43" spans="1:8" s="357" customFormat="1" ht="35">
      <c r="A43" s="70" t="s">
        <v>369</v>
      </c>
      <c r="B43" s="39" t="s">
        <v>40</v>
      </c>
      <c r="C43" s="69">
        <v>8502830</v>
      </c>
      <c r="D43" s="650">
        <v>3962.28</v>
      </c>
      <c r="E43" s="69"/>
      <c r="F43" s="130"/>
      <c r="G43" s="37">
        <f t="shared" si="0"/>
        <v>0</v>
      </c>
      <c r="H43" s="38">
        <f t="shared" si="1"/>
        <v>0</v>
      </c>
    </row>
    <row r="44" spans="1:8" s="357" customFormat="1" ht="35">
      <c r="A44" s="70" t="s">
        <v>502</v>
      </c>
      <c r="B44" s="39" t="s">
        <v>40</v>
      </c>
      <c r="C44" s="69">
        <v>8504800</v>
      </c>
      <c r="D44" s="650">
        <v>12298.12</v>
      </c>
      <c r="E44" s="69"/>
      <c r="F44" s="130"/>
      <c r="G44" s="37">
        <f t="shared" si="0"/>
        <v>0</v>
      </c>
      <c r="H44" s="38">
        <f t="shared" si="1"/>
        <v>0</v>
      </c>
    </row>
    <row r="45" spans="1:8" s="357" customFormat="1" ht="35">
      <c r="A45" s="70" t="s">
        <v>503</v>
      </c>
      <c r="B45" s="39" t="s">
        <v>40</v>
      </c>
      <c r="C45" s="69">
        <v>8504780</v>
      </c>
      <c r="D45" s="650">
        <v>21328.26</v>
      </c>
      <c r="E45" s="69"/>
      <c r="F45" s="130"/>
      <c r="G45" s="37">
        <f t="shared" si="0"/>
        <v>0</v>
      </c>
      <c r="H45" s="38">
        <f t="shared" si="1"/>
        <v>0</v>
      </c>
    </row>
    <row r="46" spans="1:8" s="357" customFormat="1" ht="18">
      <c r="A46" s="452" t="s">
        <v>619</v>
      </c>
      <c r="B46" s="453"/>
      <c r="C46" s="454"/>
      <c r="D46" s="649"/>
      <c r="E46" s="455"/>
      <c r="F46" s="449"/>
      <c r="G46" s="450"/>
      <c r="H46" s="451"/>
    </row>
    <row r="47" spans="1:8" s="357" customFormat="1" ht="18">
      <c r="A47" s="136" t="s">
        <v>348</v>
      </c>
      <c r="B47" s="104" t="s">
        <v>301</v>
      </c>
      <c r="C47" s="99">
        <v>5871026</v>
      </c>
      <c r="D47" s="650">
        <v>8647.48</v>
      </c>
      <c r="E47" s="69"/>
      <c r="F47" s="130"/>
      <c r="G47" s="37">
        <f t="shared" si="0"/>
        <v>0</v>
      </c>
      <c r="H47" s="38">
        <f t="shared" si="1"/>
        <v>0</v>
      </c>
    </row>
    <row r="48" spans="1:8" s="357" customFormat="1" ht="18">
      <c r="A48" s="136" t="s">
        <v>349</v>
      </c>
      <c r="B48" s="104" t="s">
        <v>301</v>
      </c>
      <c r="C48" s="99">
        <v>5871027</v>
      </c>
      <c r="D48" s="650">
        <v>7551.44</v>
      </c>
      <c r="E48" s="69"/>
      <c r="F48" s="130"/>
      <c r="G48" s="37">
        <f t="shared" si="0"/>
        <v>0</v>
      </c>
      <c r="H48" s="38">
        <f t="shared" si="1"/>
        <v>0</v>
      </c>
    </row>
    <row r="49" spans="1:8" s="357" customFormat="1" ht="18">
      <c r="A49" s="136" t="s">
        <v>350</v>
      </c>
      <c r="B49" s="104" t="s">
        <v>301</v>
      </c>
      <c r="C49" s="99">
        <v>5871028</v>
      </c>
      <c r="D49" s="650">
        <v>7551.44</v>
      </c>
      <c r="E49" s="69"/>
      <c r="F49" s="130"/>
      <c r="G49" s="37">
        <f t="shared" si="0"/>
        <v>0</v>
      </c>
      <c r="H49" s="38">
        <f t="shared" si="1"/>
        <v>0</v>
      </c>
    </row>
    <row r="50" spans="1:8" s="357" customFormat="1" ht="18">
      <c r="A50" s="136" t="s">
        <v>351</v>
      </c>
      <c r="B50" s="104" t="s">
        <v>301</v>
      </c>
      <c r="C50" s="99">
        <v>5871029</v>
      </c>
      <c r="D50" s="650">
        <v>7551.44</v>
      </c>
      <c r="E50" s="69"/>
      <c r="F50" s="130"/>
      <c r="G50" s="37">
        <f t="shared" si="0"/>
        <v>0</v>
      </c>
      <c r="H50" s="38">
        <f t="shared" si="1"/>
        <v>0</v>
      </c>
    </row>
    <row r="51" spans="1:8" s="357" customFormat="1" ht="18">
      <c r="A51" s="136" t="s">
        <v>352</v>
      </c>
      <c r="B51" s="104" t="s">
        <v>301</v>
      </c>
      <c r="C51" s="69">
        <v>7519293</v>
      </c>
      <c r="D51" s="650">
        <v>11398.18</v>
      </c>
      <c r="E51" s="69"/>
      <c r="F51" s="130"/>
      <c r="G51" s="37">
        <f t="shared" si="0"/>
        <v>0</v>
      </c>
      <c r="H51" s="38">
        <f t="shared" si="1"/>
        <v>0</v>
      </c>
    </row>
    <row r="52" spans="1:8" s="357" customFormat="1" ht="18">
      <c r="A52" s="136" t="s">
        <v>353</v>
      </c>
      <c r="B52" s="104" t="s">
        <v>301</v>
      </c>
      <c r="C52" s="69">
        <v>7519294</v>
      </c>
      <c r="D52" s="650">
        <v>11398.18</v>
      </c>
      <c r="E52" s="69"/>
      <c r="F52" s="130"/>
      <c r="G52" s="37">
        <f t="shared" si="0"/>
        <v>0</v>
      </c>
      <c r="H52" s="38">
        <f t="shared" si="1"/>
        <v>0</v>
      </c>
    </row>
    <row r="53" spans="1:8" s="357" customFormat="1" ht="18">
      <c r="A53" s="136" t="s">
        <v>611</v>
      </c>
      <c r="B53" s="104" t="s">
        <v>301</v>
      </c>
      <c r="C53" s="69">
        <v>7523648</v>
      </c>
      <c r="D53" s="650">
        <v>13107.96</v>
      </c>
      <c r="E53" s="69"/>
      <c r="F53" s="130"/>
      <c r="G53" s="37">
        <f t="shared" si="0"/>
        <v>0</v>
      </c>
      <c r="H53" s="38">
        <f t="shared" si="1"/>
        <v>0</v>
      </c>
    </row>
    <row r="54" spans="1:8" s="357" customFormat="1" ht="18">
      <c r="A54" s="136" t="s">
        <v>612</v>
      </c>
      <c r="B54" s="104" t="s">
        <v>301</v>
      </c>
      <c r="C54" s="69" t="s">
        <v>569</v>
      </c>
      <c r="D54" s="650">
        <v>11398.18</v>
      </c>
      <c r="E54" s="69"/>
      <c r="F54" s="130"/>
      <c r="G54" s="37">
        <f t="shared" si="0"/>
        <v>0</v>
      </c>
      <c r="H54" s="38">
        <f t="shared" si="1"/>
        <v>0</v>
      </c>
    </row>
    <row r="55" spans="1:8" s="357" customFormat="1" ht="18">
      <c r="A55" s="136" t="s">
        <v>613</v>
      </c>
      <c r="B55" s="104" t="s">
        <v>301</v>
      </c>
      <c r="C55" s="69">
        <v>7523232</v>
      </c>
      <c r="D55" s="650">
        <v>9346.02</v>
      </c>
      <c r="E55" s="69"/>
      <c r="F55" s="130"/>
      <c r="G55" s="37">
        <f t="shared" si="0"/>
        <v>0</v>
      </c>
      <c r="H55" s="38">
        <f t="shared" si="1"/>
        <v>0</v>
      </c>
    </row>
    <row r="56" spans="1:8" s="357" customFormat="1" ht="18">
      <c r="A56" s="136" t="s">
        <v>614</v>
      </c>
      <c r="B56" s="104" t="s">
        <v>301</v>
      </c>
      <c r="C56" s="69">
        <v>7523231</v>
      </c>
      <c r="D56" s="650">
        <v>8776.7999999999993</v>
      </c>
      <c r="E56" s="69"/>
      <c r="F56" s="130"/>
      <c r="G56" s="37">
        <f t="shared" si="0"/>
        <v>0</v>
      </c>
      <c r="H56" s="38">
        <f t="shared" si="1"/>
        <v>0</v>
      </c>
    </row>
    <row r="57" spans="1:8" s="357" customFormat="1" ht="18">
      <c r="A57" s="136" t="s">
        <v>615</v>
      </c>
      <c r="B57" s="104" t="s">
        <v>301</v>
      </c>
      <c r="C57" s="69" t="s">
        <v>571</v>
      </c>
      <c r="D57" s="650">
        <v>6042</v>
      </c>
      <c r="E57" s="69"/>
      <c r="F57" s="130"/>
      <c r="G57" s="37">
        <f t="shared" si="0"/>
        <v>0</v>
      </c>
      <c r="H57" s="38">
        <f t="shared" si="1"/>
        <v>0</v>
      </c>
    </row>
    <row r="58" spans="1:8" s="357" customFormat="1" ht="18">
      <c r="A58" s="136" t="s">
        <v>616</v>
      </c>
      <c r="B58" s="104" t="s">
        <v>297</v>
      </c>
      <c r="C58" s="69" t="s">
        <v>572</v>
      </c>
      <c r="D58" s="650">
        <v>3829.78</v>
      </c>
      <c r="E58" s="69"/>
      <c r="F58" s="130"/>
      <c r="G58" s="37">
        <f t="shared" si="0"/>
        <v>0</v>
      </c>
      <c r="H58" s="38">
        <f t="shared" si="1"/>
        <v>0</v>
      </c>
    </row>
    <row r="59" spans="1:8" s="357" customFormat="1" ht="18">
      <c r="A59" s="452" t="s">
        <v>231</v>
      </c>
      <c r="B59" s="453"/>
      <c r="C59" s="454"/>
      <c r="D59" s="649"/>
      <c r="E59" s="455"/>
      <c r="F59" s="449"/>
      <c r="G59" s="450"/>
      <c r="H59" s="451"/>
    </row>
    <row r="60" spans="1:8" s="357" customFormat="1" ht="18">
      <c r="A60" s="68" t="s">
        <v>261</v>
      </c>
      <c r="B60" s="39" t="s">
        <v>451</v>
      </c>
      <c r="C60" s="69">
        <v>5959587</v>
      </c>
      <c r="D60" s="650">
        <v>3159.86</v>
      </c>
      <c r="E60" s="69"/>
      <c r="F60" s="130"/>
      <c r="G60" s="37">
        <f t="shared" si="0"/>
        <v>0</v>
      </c>
      <c r="H60" s="38">
        <f t="shared" si="1"/>
        <v>0</v>
      </c>
    </row>
    <row r="61" spans="1:8" s="357" customFormat="1" ht="18">
      <c r="A61" s="68" t="s">
        <v>262</v>
      </c>
      <c r="B61" s="39" t="s">
        <v>451</v>
      </c>
      <c r="C61" s="69">
        <v>5959691</v>
      </c>
      <c r="D61" s="650">
        <v>3159.86</v>
      </c>
      <c r="E61" s="69"/>
      <c r="F61" s="130"/>
      <c r="G61" s="37">
        <f t="shared" si="0"/>
        <v>0</v>
      </c>
      <c r="H61" s="38">
        <f t="shared" si="1"/>
        <v>0</v>
      </c>
    </row>
    <row r="62" spans="1:8" s="357" customFormat="1" ht="18">
      <c r="A62" s="68" t="s">
        <v>237</v>
      </c>
      <c r="B62" s="39" t="s">
        <v>451</v>
      </c>
      <c r="C62" s="69">
        <v>5959771</v>
      </c>
      <c r="D62" s="650">
        <v>3159.86</v>
      </c>
      <c r="E62" s="69"/>
      <c r="F62" s="130"/>
      <c r="G62" s="37">
        <f t="shared" si="0"/>
        <v>0</v>
      </c>
      <c r="H62" s="38">
        <f t="shared" si="1"/>
        <v>0</v>
      </c>
    </row>
    <row r="63" spans="1:8" s="357" customFormat="1" ht="18">
      <c r="A63" s="68" t="s">
        <v>236</v>
      </c>
      <c r="B63" s="39" t="s">
        <v>451</v>
      </c>
      <c r="C63" s="69">
        <v>7523879</v>
      </c>
      <c r="D63" s="650">
        <v>3159.86</v>
      </c>
      <c r="E63" s="69"/>
      <c r="F63" s="130"/>
      <c r="G63" s="37">
        <f t="shared" si="0"/>
        <v>0</v>
      </c>
      <c r="H63" s="38">
        <f t="shared" si="1"/>
        <v>0</v>
      </c>
    </row>
    <row r="64" spans="1:8" s="357" customFormat="1" ht="18">
      <c r="A64" s="68" t="s">
        <v>235</v>
      </c>
      <c r="B64" s="39" t="s">
        <v>451</v>
      </c>
      <c r="C64" s="69">
        <v>5960078</v>
      </c>
      <c r="D64" s="650">
        <v>3159.86</v>
      </c>
      <c r="E64" s="69"/>
      <c r="F64" s="130"/>
      <c r="G64" s="37">
        <f t="shared" si="0"/>
        <v>0</v>
      </c>
      <c r="H64" s="38">
        <f t="shared" si="1"/>
        <v>0</v>
      </c>
    </row>
    <row r="65" spans="1:8" s="357" customFormat="1" ht="18">
      <c r="A65" s="68" t="s">
        <v>238</v>
      </c>
      <c r="B65" s="39" t="s">
        <v>451</v>
      </c>
      <c r="C65" s="69">
        <v>7523092</v>
      </c>
      <c r="D65" s="650">
        <v>3271.16</v>
      </c>
      <c r="E65" s="69"/>
      <c r="F65" s="130"/>
      <c r="G65" s="37">
        <f t="shared" si="0"/>
        <v>0</v>
      </c>
      <c r="H65" s="38">
        <f t="shared" si="1"/>
        <v>0</v>
      </c>
    </row>
    <row r="66" spans="1:8" s="357" customFormat="1" ht="18">
      <c r="A66" s="68" t="s">
        <v>263</v>
      </c>
      <c r="B66" s="39" t="s">
        <v>451</v>
      </c>
      <c r="C66" s="69">
        <v>7523094</v>
      </c>
      <c r="D66" s="650">
        <v>4302.54</v>
      </c>
      <c r="E66" s="69"/>
      <c r="F66" s="130"/>
      <c r="G66" s="37">
        <f t="shared" si="0"/>
        <v>0</v>
      </c>
      <c r="H66" s="38">
        <f t="shared" si="1"/>
        <v>0</v>
      </c>
    </row>
    <row r="67" spans="1:8" s="357" customFormat="1" ht="18">
      <c r="A67" s="452" t="s">
        <v>354</v>
      </c>
      <c r="B67" s="453"/>
      <c r="C67" s="455"/>
      <c r="D67" s="649"/>
      <c r="E67" s="455"/>
      <c r="F67" s="449"/>
      <c r="G67" s="450"/>
      <c r="H67" s="451"/>
    </row>
    <row r="68" spans="1:8" s="357" customFormat="1" ht="18.5" thickBot="1">
      <c r="A68" s="203" t="s">
        <v>624</v>
      </c>
      <c r="B68" s="106" t="s">
        <v>451</v>
      </c>
      <c r="C68" s="162">
        <v>7518689</v>
      </c>
      <c r="D68" s="650">
        <v>15606.38</v>
      </c>
      <c r="E68" s="162"/>
      <c r="F68" s="201"/>
      <c r="G68" s="375">
        <f t="shared" si="0"/>
        <v>0</v>
      </c>
      <c r="H68" s="376">
        <f t="shared" si="1"/>
        <v>0</v>
      </c>
    </row>
    <row r="69" spans="1:8" s="357" customFormat="1" ht="18.5" thickBot="1">
      <c r="A69" s="368" t="s">
        <v>49</v>
      </c>
      <c r="B69" s="393"/>
      <c r="C69" s="394"/>
      <c r="D69" s="395"/>
      <c r="E69" s="396"/>
      <c r="F69" s="387"/>
      <c r="G69" s="382">
        <f>SUM(G25:G66)</f>
        <v>665723.46</v>
      </c>
      <c r="H69" s="383">
        <f>SUM(H33:H66)</f>
        <v>798868.14999999991</v>
      </c>
    </row>
    <row r="70" spans="1:8" s="357" customFormat="1" ht="18">
      <c r="A70" s="141"/>
      <c r="B70" s="26"/>
      <c r="C70" s="26"/>
      <c r="D70" s="215"/>
      <c r="E70" s="213"/>
      <c r="F70" s="214"/>
      <c r="G70" s="81"/>
      <c r="H70" s="84"/>
    </row>
    <row r="71" spans="1:8" s="357" customFormat="1" ht="18">
      <c r="A71" s="128" t="s">
        <v>400</v>
      </c>
      <c r="B71" s="26"/>
      <c r="C71" s="26"/>
      <c r="D71" s="215"/>
      <c r="E71" s="213"/>
      <c r="F71" s="214"/>
      <c r="G71" s="81"/>
      <c r="H71" s="84"/>
    </row>
    <row r="72" spans="1:8" s="357" customFormat="1" ht="17.5"/>
  </sheetData>
  <mergeCells count="12">
    <mergeCell ref="A8:H8"/>
    <mergeCell ref="A9:H9"/>
    <mergeCell ref="A30:A31"/>
    <mergeCell ref="B30:B31"/>
    <mergeCell ref="C30:C31"/>
    <mergeCell ref="D30:D31"/>
    <mergeCell ref="E30:E31"/>
    <mergeCell ref="F30:F31"/>
    <mergeCell ref="G30:G31"/>
    <mergeCell ref="H30:H31"/>
    <mergeCell ref="B14:C14"/>
    <mergeCell ref="B25:C25"/>
  </mergeCells>
  <conditionalFormatting sqref="D70:H71 E40:E46 F40:F68 E33:F39 G33:H68">
    <cfRule type="cellIs" dxfId="161" priority="5" stopIfTrue="1" operator="lessThanOrEqual">
      <formula>0</formula>
    </cfRule>
  </conditionalFormatting>
  <conditionalFormatting sqref="E59">
    <cfRule type="cellIs" dxfId="160" priority="4" stopIfTrue="1" operator="lessThanOrEqual">
      <formula>0</formula>
    </cfRule>
  </conditionalFormatting>
  <conditionalFormatting sqref="E60:E66">
    <cfRule type="cellIs" dxfId="159" priority="3" stopIfTrue="1" operator="lessThanOrEqual">
      <formula>0</formula>
    </cfRule>
  </conditionalFormatting>
  <conditionalFormatting sqref="E67:E68">
    <cfRule type="cellIs" dxfId="158" priority="2" stopIfTrue="1" operator="lessThanOrEqual">
      <formula>0</formula>
    </cfRule>
  </conditionalFormatting>
  <conditionalFormatting sqref="E47:E58 C51:C58">
    <cfRule type="cellIs" dxfId="157" priority="1" stopIfTrue="1" operator="lessThanOrEqual">
      <formula>0</formula>
    </cfRule>
  </conditionalFormatting>
  <hyperlinks>
    <hyperlink ref="A6" r:id="rId1"/>
  </hyperlinks>
  <pageMargins left="0.7" right="0.7" top="0.75" bottom="0.75" header="0.3" footer="0.3"/>
  <pageSetup paperSize="9" scale="38" orientation="portrait" r:id="rId2"/>
  <drawing r:id="rId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>
    <pageSetUpPr fitToPage="1"/>
  </sheetPr>
  <dimension ref="A1:H64"/>
  <sheetViews>
    <sheetView showGridLines="0" view="pageBreakPreview" topLeftCell="A11" zoomScale="60" zoomScaleNormal="100" workbookViewId="0">
      <selection activeCell="D47" sqref="D47"/>
    </sheetView>
  </sheetViews>
  <sheetFormatPr defaultColWidth="8.81640625" defaultRowHeight="14"/>
  <cols>
    <col min="1" max="1" width="87" style="2" customWidth="1"/>
    <col min="2" max="2" width="12.453125" style="2" customWidth="1"/>
    <col min="3" max="3" width="20.6328125" style="2" bestFit="1" customWidth="1"/>
    <col min="4" max="4" width="22.1796875" style="2" bestFit="1" customWidth="1"/>
    <col min="5" max="5" width="10.36328125" style="2" bestFit="1" customWidth="1"/>
    <col min="6" max="6" width="10.81640625" style="2" bestFit="1" customWidth="1"/>
    <col min="7" max="8" width="29.1796875" style="2" bestFit="1" customWidth="1"/>
    <col min="9" max="16384" width="8.81640625" style="2"/>
  </cols>
  <sheetData>
    <row r="1" spans="1:8" ht="18">
      <c r="A1" s="4" t="s">
        <v>0</v>
      </c>
      <c r="B1" s="114"/>
      <c r="C1" s="114"/>
      <c r="D1" s="114"/>
      <c r="E1" s="185"/>
      <c r="F1" s="152"/>
      <c r="G1" s="17"/>
      <c r="H1" s="114"/>
    </row>
    <row r="2" spans="1:8" ht="18">
      <c r="A2" s="4" t="s">
        <v>1</v>
      </c>
      <c r="B2" s="114"/>
      <c r="C2" s="114"/>
      <c r="D2" s="114"/>
      <c r="E2" s="185"/>
      <c r="F2" s="152"/>
      <c r="G2" s="17"/>
      <c r="H2" s="114"/>
    </row>
    <row r="3" spans="1:8" ht="18">
      <c r="A3" s="4" t="s">
        <v>2</v>
      </c>
      <c r="B3" s="114"/>
      <c r="C3" s="114"/>
      <c r="D3" s="114"/>
      <c r="E3" s="185"/>
      <c r="F3" s="152"/>
      <c r="G3" s="17"/>
      <c r="H3" s="114"/>
    </row>
    <row r="4" spans="1:8" ht="18">
      <c r="A4" s="4" t="s">
        <v>3</v>
      </c>
      <c r="B4" s="114"/>
      <c r="C4" s="114"/>
      <c r="D4" s="114"/>
      <c r="E4" s="185"/>
      <c r="F4" s="152"/>
      <c r="G4" s="17"/>
      <c r="H4" s="114"/>
    </row>
    <row r="5" spans="1:8" ht="18">
      <c r="A5" s="4" t="s">
        <v>4</v>
      </c>
      <c r="B5" s="114"/>
      <c r="C5" s="114"/>
      <c r="D5" s="114"/>
      <c r="E5" s="185"/>
      <c r="F5" s="152"/>
      <c r="G5" s="17"/>
      <c r="H5" s="114"/>
    </row>
    <row r="6" spans="1:8" ht="18">
      <c r="A6" s="358" t="s">
        <v>591</v>
      </c>
      <c r="B6" s="114"/>
      <c r="C6" s="114"/>
      <c r="D6" s="114"/>
      <c r="E6" s="185"/>
      <c r="F6" s="152"/>
      <c r="G6" s="17"/>
      <c r="H6" s="114"/>
    </row>
    <row r="7" spans="1:8">
      <c r="A7" s="8"/>
      <c r="B7" s="8"/>
      <c r="C7" s="8"/>
      <c r="D7" s="8"/>
      <c r="E7" s="186"/>
      <c r="F7" s="153"/>
      <c r="G7" s="117"/>
      <c r="H7" s="8"/>
    </row>
    <row r="8" spans="1:8" ht="25">
      <c r="A8" s="676" t="s">
        <v>507</v>
      </c>
      <c r="B8" s="677"/>
      <c r="C8" s="677"/>
      <c r="D8" s="677"/>
      <c r="E8" s="677"/>
      <c r="F8" s="677"/>
      <c r="G8" s="677"/>
      <c r="H8" s="678"/>
    </row>
    <row r="9" spans="1:8" ht="25">
      <c r="A9" s="679" t="s">
        <v>470</v>
      </c>
      <c r="B9" s="680"/>
      <c r="C9" s="680"/>
      <c r="D9" s="680"/>
      <c r="E9" s="680"/>
      <c r="F9" s="680"/>
      <c r="G9" s="680"/>
      <c r="H9" s="681"/>
    </row>
    <row r="10" spans="1:8" ht="25">
      <c r="A10" s="531"/>
      <c r="B10" s="531"/>
      <c r="C10" s="531"/>
      <c r="D10" s="532"/>
      <c r="E10" s="532"/>
      <c r="F10" s="532"/>
      <c r="G10" s="532"/>
      <c r="H10" s="532"/>
    </row>
    <row r="11" spans="1:8" ht="20">
      <c r="A11" s="22" t="s">
        <v>167</v>
      </c>
      <c r="B11" s="574" t="s">
        <v>358</v>
      </c>
      <c r="C11" s="457" t="s">
        <v>504</v>
      </c>
      <c r="D11" s="15"/>
      <c r="E11" s="118"/>
      <c r="F11" s="154"/>
      <c r="G11" s="124"/>
      <c r="H11" s="118"/>
    </row>
    <row r="12" spans="1:8" ht="20">
      <c r="A12" s="22" t="s">
        <v>359</v>
      </c>
      <c r="B12" s="574" t="s">
        <v>358</v>
      </c>
      <c r="C12" s="457" t="s">
        <v>498</v>
      </c>
      <c r="D12" s="15"/>
      <c r="E12" s="8"/>
      <c r="F12" s="153"/>
      <c r="G12" s="124"/>
      <c r="H12" s="118"/>
    </row>
    <row r="13" spans="1:8" ht="20">
      <c r="A13" s="22" t="s">
        <v>81</v>
      </c>
      <c r="B13" s="574" t="s">
        <v>111</v>
      </c>
      <c r="C13" s="456">
        <v>43</v>
      </c>
      <c r="D13" s="15"/>
      <c r="E13" s="118"/>
      <c r="F13" s="154"/>
      <c r="G13" s="124"/>
      <c r="H13" s="118"/>
    </row>
    <row r="14" spans="1:8" ht="20">
      <c r="A14" s="22" t="s">
        <v>827</v>
      </c>
      <c r="B14" s="729" t="s">
        <v>851</v>
      </c>
      <c r="C14" s="730"/>
      <c r="D14" s="15"/>
      <c r="E14" s="118"/>
      <c r="F14" s="154"/>
      <c r="G14" s="124"/>
      <c r="H14" s="118"/>
    </row>
    <row r="15" spans="1:8" ht="20">
      <c r="A15" s="22" t="s">
        <v>311</v>
      </c>
      <c r="B15" s="574" t="s">
        <v>111</v>
      </c>
      <c r="C15" s="456">
        <v>69</v>
      </c>
      <c r="D15" s="15"/>
      <c r="E15" s="118"/>
      <c r="F15" s="154"/>
      <c r="G15" s="124"/>
      <c r="H15" s="118"/>
    </row>
    <row r="16" spans="1:8" ht="20">
      <c r="A16" s="22" t="s">
        <v>831</v>
      </c>
      <c r="B16" s="574" t="s">
        <v>9</v>
      </c>
      <c r="C16" s="244" t="s">
        <v>859</v>
      </c>
      <c r="D16" s="15"/>
      <c r="E16" s="118"/>
      <c r="F16" s="154"/>
      <c r="G16" s="124"/>
      <c r="H16" s="118"/>
    </row>
    <row r="17" spans="1:8" ht="20" customHeight="1">
      <c r="A17" s="589" t="s">
        <v>435</v>
      </c>
      <c r="B17" s="590" t="s">
        <v>20</v>
      </c>
      <c r="C17" s="236" t="s">
        <v>896</v>
      </c>
      <c r="D17" s="15"/>
      <c r="E17" s="118"/>
      <c r="F17" s="154"/>
      <c r="G17" s="124"/>
      <c r="H17" s="118"/>
    </row>
    <row r="18" spans="1:8" ht="20" customHeight="1">
      <c r="A18" s="591" t="s">
        <v>24</v>
      </c>
      <c r="B18" s="592" t="s">
        <v>25</v>
      </c>
      <c r="C18" s="509">
        <v>25</v>
      </c>
      <c r="D18" s="15"/>
      <c r="E18" s="118"/>
      <c r="F18" s="154"/>
      <c r="G18" s="124"/>
      <c r="H18" s="118"/>
    </row>
    <row r="19" spans="1:8" ht="20.5" thickBot="1">
      <c r="A19" s="589" t="s">
        <v>12</v>
      </c>
      <c r="B19" s="590" t="s">
        <v>847</v>
      </c>
      <c r="C19" s="238">
        <v>69</v>
      </c>
      <c r="D19" s="15"/>
      <c r="E19" s="118"/>
      <c r="F19" s="154"/>
      <c r="G19" s="124"/>
      <c r="H19" s="118"/>
    </row>
    <row r="20" spans="1:8" ht="20">
      <c r="A20" s="586" t="s">
        <v>6</v>
      </c>
      <c r="B20" s="587" t="s">
        <v>7</v>
      </c>
      <c r="C20" s="234">
        <v>1700</v>
      </c>
      <c r="D20" s="118"/>
      <c r="E20" s="118"/>
      <c r="F20" s="154"/>
      <c r="G20" s="124"/>
      <c r="H20" s="118"/>
    </row>
    <row r="21" spans="1:8" ht="20">
      <c r="A21" s="22" t="s">
        <v>29</v>
      </c>
      <c r="B21" s="574" t="s">
        <v>22</v>
      </c>
      <c r="C21" s="245">
        <v>1160</v>
      </c>
      <c r="D21" s="15"/>
      <c r="E21" s="118"/>
      <c r="F21" s="154"/>
      <c r="G21" s="124"/>
      <c r="H21" s="118"/>
    </row>
    <row r="22" spans="1:8" ht="20">
      <c r="A22" s="22" t="s">
        <v>31</v>
      </c>
      <c r="B22" s="574" t="s">
        <v>22</v>
      </c>
      <c r="C22" s="245">
        <v>475</v>
      </c>
      <c r="D22" s="15"/>
      <c r="E22" s="118"/>
      <c r="F22" s="154"/>
      <c r="G22" s="124"/>
      <c r="H22" s="118"/>
    </row>
    <row r="23" spans="1:8" ht="20">
      <c r="A23" s="632" t="s">
        <v>32</v>
      </c>
      <c r="B23" s="219" t="s">
        <v>22</v>
      </c>
      <c r="C23" s="638">
        <v>1195</v>
      </c>
      <c r="D23" s="15"/>
      <c r="E23" s="118"/>
      <c r="F23" s="154"/>
      <c r="G23" s="124"/>
      <c r="H23" s="118"/>
    </row>
    <row r="24" spans="1:8" ht="20.5" thickBot="1">
      <c r="A24" s="631" t="s">
        <v>951</v>
      </c>
      <c r="B24" s="701" t="s">
        <v>955</v>
      </c>
      <c r="C24" s="702"/>
      <c r="D24" s="118"/>
      <c r="E24" s="187"/>
      <c r="F24" s="154"/>
      <c r="G24" s="124"/>
      <c r="H24" s="118"/>
    </row>
    <row r="25" spans="1:8" ht="18">
      <c r="A25" s="26"/>
      <c r="B25" s="26"/>
      <c r="C25" s="26"/>
      <c r="D25" s="114"/>
      <c r="E25" s="185"/>
      <c r="F25" s="152"/>
      <c r="G25" s="17"/>
      <c r="H25" s="114"/>
    </row>
    <row r="26" spans="1:8" ht="23">
      <c r="A26" s="526" t="s">
        <v>474</v>
      </c>
      <c r="B26" s="548"/>
      <c r="C26" s="548"/>
      <c r="D26" s="114"/>
      <c r="E26" s="185"/>
      <c r="F26" s="152"/>
      <c r="G26" s="17"/>
      <c r="H26" s="114"/>
    </row>
    <row r="27" spans="1:8" ht="18.5" thickBot="1">
      <c r="A27" s="223"/>
      <c r="B27" s="224"/>
      <c r="C27" s="224"/>
      <c r="D27" s="114"/>
      <c r="E27" s="185"/>
      <c r="F27" s="152"/>
      <c r="G27" s="17"/>
      <c r="H27" s="114"/>
    </row>
    <row r="28" spans="1:8" ht="19.75" customHeight="1">
      <c r="A28" s="682" t="s">
        <v>34</v>
      </c>
      <c r="B28" s="684" t="s">
        <v>35</v>
      </c>
      <c r="C28" s="688" t="s">
        <v>36</v>
      </c>
      <c r="D28" s="686" t="s">
        <v>107</v>
      </c>
      <c r="E28" s="688" t="s">
        <v>37</v>
      </c>
      <c r="F28" s="737" t="s">
        <v>38</v>
      </c>
      <c r="G28" s="674" t="s">
        <v>72</v>
      </c>
      <c r="H28" s="674" t="s">
        <v>73</v>
      </c>
    </row>
    <row r="29" spans="1:8" ht="13.75" customHeight="1">
      <c r="A29" s="683"/>
      <c r="B29" s="685"/>
      <c r="C29" s="689"/>
      <c r="D29" s="687"/>
      <c r="E29" s="689"/>
      <c r="F29" s="738"/>
      <c r="G29" s="675"/>
      <c r="H29" s="675"/>
    </row>
    <row r="30" spans="1:8" ht="18">
      <c r="A30" s="63" t="s">
        <v>508</v>
      </c>
      <c r="B30" s="33" t="s">
        <v>40</v>
      </c>
      <c r="C30" s="34">
        <v>7516838</v>
      </c>
      <c r="D30" s="35">
        <v>404883.96</v>
      </c>
      <c r="E30" s="67">
        <v>1</v>
      </c>
      <c r="F30" s="130"/>
      <c r="G30" s="37">
        <f>ROUND((D30*(1-F30))*E30,2)</f>
        <v>404883.96</v>
      </c>
      <c r="H30" s="38">
        <f>ROUND(G30*1.2,2)</f>
        <v>485860.75</v>
      </c>
    </row>
    <row r="31" spans="1:8" ht="18">
      <c r="A31" s="63" t="s">
        <v>500</v>
      </c>
      <c r="B31" s="33" t="s">
        <v>40</v>
      </c>
      <c r="C31" s="34">
        <v>8504750</v>
      </c>
      <c r="D31" s="648">
        <v>7646.84</v>
      </c>
      <c r="E31" s="67">
        <v>1</v>
      </c>
      <c r="F31" s="130"/>
      <c r="G31" s="37">
        <f t="shared" ref="G31:G61" si="0">ROUND((D31*(1-F31))*E31,2)</f>
        <v>7646.84</v>
      </c>
      <c r="H31" s="38">
        <f t="shared" ref="H31:H61" si="1">ROUND(G31*1.2,2)</f>
        <v>9176.2099999999991</v>
      </c>
    </row>
    <row r="32" spans="1:8" ht="18">
      <c r="A32" s="511" t="s">
        <v>843</v>
      </c>
      <c r="B32" s="512"/>
      <c r="C32" s="529"/>
      <c r="D32" s="649"/>
      <c r="E32" s="529"/>
      <c r="F32" s="545"/>
      <c r="G32" s="516"/>
      <c r="H32" s="517"/>
    </row>
    <row r="33" spans="1:8" ht="18">
      <c r="A33" s="68" t="s">
        <v>501</v>
      </c>
      <c r="B33" s="39" t="s">
        <v>40</v>
      </c>
      <c r="C33" s="69">
        <v>7510829</v>
      </c>
      <c r="D33" s="650">
        <v>12208.02</v>
      </c>
      <c r="E33" s="69"/>
      <c r="F33" s="130"/>
      <c r="G33" s="37">
        <f t="shared" si="0"/>
        <v>0</v>
      </c>
      <c r="H33" s="38">
        <f t="shared" si="1"/>
        <v>0</v>
      </c>
    </row>
    <row r="34" spans="1:8" ht="18">
      <c r="A34" s="70" t="s">
        <v>493</v>
      </c>
      <c r="B34" s="39" t="s">
        <v>40</v>
      </c>
      <c r="C34" s="176">
        <v>4122528</v>
      </c>
      <c r="D34" s="650">
        <v>2616.08</v>
      </c>
      <c r="E34" s="69"/>
      <c r="F34" s="130"/>
      <c r="G34" s="37">
        <f t="shared" si="0"/>
        <v>0</v>
      </c>
      <c r="H34" s="38">
        <f t="shared" si="1"/>
        <v>0</v>
      </c>
    </row>
    <row r="35" spans="1:8" ht="18">
      <c r="A35" s="70" t="s">
        <v>494</v>
      </c>
      <c r="B35" s="39" t="s">
        <v>40</v>
      </c>
      <c r="C35" s="69">
        <v>4122529</v>
      </c>
      <c r="D35" s="650">
        <v>3452.42</v>
      </c>
      <c r="E35" s="69"/>
      <c r="F35" s="130"/>
      <c r="G35" s="37">
        <f t="shared" si="0"/>
        <v>0</v>
      </c>
      <c r="H35" s="38">
        <f t="shared" si="1"/>
        <v>0</v>
      </c>
    </row>
    <row r="36" spans="1:8" ht="35">
      <c r="A36" s="70" t="s">
        <v>369</v>
      </c>
      <c r="B36" s="39" t="s">
        <v>40</v>
      </c>
      <c r="C36" s="69">
        <v>8502830</v>
      </c>
      <c r="D36" s="650">
        <v>3962.28</v>
      </c>
      <c r="E36" s="69"/>
      <c r="F36" s="130"/>
      <c r="G36" s="37">
        <f t="shared" si="0"/>
        <v>0</v>
      </c>
      <c r="H36" s="38">
        <f t="shared" si="1"/>
        <v>0</v>
      </c>
    </row>
    <row r="37" spans="1:8" ht="35">
      <c r="A37" s="70" t="s">
        <v>502</v>
      </c>
      <c r="B37" s="39" t="s">
        <v>40</v>
      </c>
      <c r="C37" s="69">
        <v>8504800</v>
      </c>
      <c r="D37" s="650">
        <v>12298.12</v>
      </c>
      <c r="E37" s="69"/>
      <c r="F37" s="98"/>
      <c r="G37" s="37">
        <f t="shared" si="0"/>
        <v>0</v>
      </c>
      <c r="H37" s="38">
        <f t="shared" si="1"/>
        <v>0</v>
      </c>
    </row>
    <row r="38" spans="1:8" ht="35">
      <c r="A38" s="70" t="s">
        <v>503</v>
      </c>
      <c r="B38" s="39" t="s">
        <v>40</v>
      </c>
      <c r="C38" s="69">
        <v>8504780</v>
      </c>
      <c r="D38" s="650">
        <v>21328.26</v>
      </c>
      <c r="E38" s="69"/>
      <c r="F38" s="98"/>
      <c r="G38" s="37">
        <f t="shared" si="0"/>
        <v>0</v>
      </c>
      <c r="H38" s="38">
        <f t="shared" si="1"/>
        <v>0</v>
      </c>
    </row>
    <row r="39" spans="1:8" ht="18">
      <c r="A39" s="547" t="s">
        <v>585</v>
      </c>
      <c r="B39" s="512"/>
      <c r="C39" s="529"/>
      <c r="D39" s="649"/>
      <c r="E39" s="530"/>
      <c r="F39" s="545"/>
      <c r="G39" s="516"/>
      <c r="H39" s="517"/>
    </row>
    <row r="40" spans="1:8" ht="18">
      <c r="A40" s="136" t="s">
        <v>348</v>
      </c>
      <c r="B40" s="104" t="s">
        <v>301</v>
      </c>
      <c r="C40" s="99">
        <v>5871026</v>
      </c>
      <c r="D40" s="650">
        <v>8647.48</v>
      </c>
      <c r="E40" s="69"/>
      <c r="F40" s="130"/>
      <c r="G40" s="37">
        <f t="shared" si="0"/>
        <v>0</v>
      </c>
      <c r="H40" s="38">
        <f t="shared" si="1"/>
        <v>0</v>
      </c>
    </row>
    <row r="41" spans="1:8" ht="18">
      <c r="A41" s="136" t="s">
        <v>349</v>
      </c>
      <c r="B41" s="104" t="s">
        <v>301</v>
      </c>
      <c r="C41" s="99">
        <v>5871027</v>
      </c>
      <c r="D41" s="650">
        <v>7551.44</v>
      </c>
      <c r="E41" s="69"/>
      <c r="F41" s="130"/>
      <c r="G41" s="37">
        <f t="shared" si="0"/>
        <v>0</v>
      </c>
      <c r="H41" s="38">
        <f t="shared" si="1"/>
        <v>0</v>
      </c>
    </row>
    <row r="42" spans="1:8" ht="18">
      <c r="A42" s="136" t="s">
        <v>350</v>
      </c>
      <c r="B42" s="104" t="s">
        <v>301</v>
      </c>
      <c r="C42" s="99">
        <v>5871028</v>
      </c>
      <c r="D42" s="650">
        <v>7551.44</v>
      </c>
      <c r="E42" s="69"/>
      <c r="F42" s="130"/>
      <c r="G42" s="37">
        <f t="shared" si="0"/>
        <v>0</v>
      </c>
      <c r="H42" s="38">
        <f t="shared" si="1"/>
        <v>0</v>
      </c>
    </row>
    <row r="43" spans="1:8" ht="18">
      <c r="A43" s="136" t="s">
        <v>351</v>
      </c>
      <c r="B43" s="104" t="s">
        <v>301</v>
      </c>
      <c r="C43" s="99">
        <v>5871029</v>
      </c>
      <c r="D43" s="650">
        <v>7551.44</v>
      </c>
      <c r="E43" s="69"/>
      <c r="F43" s="130"/>
      <c r="G43" s="37">
        <f t="shared" si="0"/>
        <v>0</v>
      </c>
      <c r="H43" s="38">
        <f t="shared" si="1"/>
        <v>0</v>
      </c>
    </row>
    <row r="44" spans="1:8" ht="18">
      <c r="A44" s="136" t="s">
        <v>352</v>
      </c>
      <c r="B44" s="104" t="s">
        <v>301</v>
      </c>
      <c r="C44" s="69">
        <v>7519293</v>
      </c>
      <c r="D44" s="650">
        <v>11398.18</v>
      </c>
      <c r="E44" s="69"/>
      <c r="F44" s="130"/>
      <c r="G44" s="37">
        <f t="shared" ref="G44:G51" si="2">ROUND((D44*(1-F44))*E44,2)</f>
        <v>0</v>
      </c>
      <c r="H44" s="38">
        <f t="shared" ref="H44:H51" si="3">ROUND(G44*1.2,2)</f>
        <v>0</v>
      </c>
    </row>
    <row r="45" spans="1:8" ht="18">
      <c r="A45" s="136" t="s">
        <v>353</v>
      </c>
      <c r="B45" s="104" t="s">
        <v>301</v>
      </c>
      <c r="C45" s="69">
        <v>7519294</v>
      </c>
      <c r="D45" s="650">
        <v>11398.18</v>
      </c>
      <c r="E45" s="69"/>
      <c r="F45" s="130"/>
      <c r="G45" s="37">
        <f t="shared" si="2"/>
        <v>0</v>
      </c>
      <c r="H45" s="38">
        <f t="shared" si="3"/>
        <v>0</v>
      </c>
    </row>
    <row r="46" spans="1:8" ht="18">
      <c r="A46" s="136" t="s">
        <v>611</v>
      </c>
      <c r="B46" s="104" t="s">
        <v>301</v>
      </c>
      <c r="C46" s="69">
        <v>7523648</v>
      </c>
      <c r="D46" s="650">
        <v>13107.96</v>
      </c>
      <c r="E46" s="69"/>
      <c r="F46" s="130"/>
      <c r="G46" s="37">
        <f t="shared" si="2"/>
        <v>0</v>
      </c>
      <c r="H46" s="38">
        <f t="shared" si="3"/>
        <v>0</v>
      </c>
    </row>
    <row r="47" spans="1:8" ht="18">
      <c r="A47" s="136" t="s">
        <v>612</v>
      </c>
      <c r="B47" s="104" t="s">
        <v>301</v>
      </c>
      <c r="C47" s="69" t="s">
        <v>569</v>
      </c>
      <c r="D47" s="650">
        <v>11398.18</v>
      </c>
      <c r="E47" s="69"/>
      <c r="F47" s="130"/>
      <c r="G47" s="37">
        <f t="shared" si="2"/>
        <v>0</v>
      </c>
      <c r="H47" s="38">
        <f t="shared" si="3"/>
        <v>0</v>
      </c>
    </row>
    <row r="48" spans="1:8" ht="18">
      <c r="A48" s="136" t="s">
        <v>613</v>
      </c>
      <c r="B48" s="104" t="s">
        <v>301</v>
      </c>
      <c r="C48" s="69">
        <v>7523232</v>
      </c>
      <c r="D48" s="650">
        <v>9346.02</v>
      </c>
      <c r="E48" s="69"/>
      <c r="F48" s="130"/>
      <c r="G48" s="37">
        <f t="shared" si="2"/>
        <v>0</v>
      </c>
      <c r="H48" s="38">
        <f t="shared" si="3"/>
        <v>0</v>
      </c>
    </row>
    <row r="49" spans="1:8" ht="18">
      <c r="A49" s="136" t="s">
        <v>614</v>
      </c>
      <c r="B49" s="104" t="s">
        <v>301</v>
      </c>
      <c r="C49" s="69">
        <v>7523231</v>
      </c>
      <c r="D49" s="650">
        <v>8776.7999999999993</v>
      </c>
      <c r="E49" s="69"/>
      <c r="F49" s="130"/>
      <c r="G49" s="37">
        <f t="shared" si="2"/>
        <v>0</v>
      </c>
      <c r="H49" s="38">
        <f t="shared" si="3"/>
        <v>0</v>
      </c>
    </row>
    <row r="50" spans="1:8" ht="18">
      <c r="A50" s="136" t="s">
        <v>615</v>
      </c>
      <c r="B50" s="104" t="s">
        <v>301</v>
      </c>
      <c r="C50" s="69" t="s">
        <v>571</v>
      </c>
      <c r="D50" s="650">
        <v>6042</v>
      </c>
      <c r="E50" s="69"/>
      <c r="F50" s="130"/>
      <c r="G50" s="37">
        <f t="shared" si="2"/>
        <v>0</v>
      </c>
      <c r="H50" s="38">
        <f t="shared" si="3"/>
        <v>0</v>
      </c>
    </row>
    <row r="51" spans="1:8" ht="18">
      <c r="A51" s="136" t="s">
        <v>616</v>
      </c>
      <c r="B51" s="104" t="s">
        <v>297</v>
      </c>
      <c r="C51" s="69" t="s">
        <v>572</v>
      </c>
      <c r="D51" s="650">
        <v>3829.78</v>
      </c>
      <c r="E51" s="69"/>
      <c r="F51" s="130"/>
      <c r="G51" s="37">
        <f t="shared" si="2"/>
        <v>0</v>
      </c>
      <c r="H51" s="38">
        <f t="shared" si="3"/>
        <v>0</v>
      </c>
    </row>
    <row r="52" spans="1:8" ht="18">
      <c r="A52" s="528" t="s">
        <v>231</v>
      </c>
      <c r="B52" s="512"/>
      <c r="C52" s="529"/>
      <c r="D52" s="649"/>
      <c r="E52" s="530"/>
      <c r="F52" s="545"/>
      <c r="G52" s="516"/>
      <c r="H52" s="517"/>
    </row>
    <row r="53" spans="1:8" ht="18">
      <c r="A53" s="68" t="s">
        <v>261</v>
      </c>
      <c r="B53" s="39" t="s">
        <v>451</v>
      </c>
      <c r="C53" s="69">
        <v>5959587</v>
      </c>
      <c r="D53" s="650">
        <v>3159.86</v>
      </c>
      <c r="E53" s="69"/>
      <c r="F53" s="130"/>
      <c r="G53" s="37">
        <f t="shared" si="0"/>
        <v>0</v>
      </c>
      <c r="H53" s="38">
        <f t="shared" si="1"/>
        <v>0</v>
      </c>
    </row>
    <row r="54" spans="1:8" ht="18">
      <c r="A54" s="68" t="s">
        <v>262</v>
      </c>
      <c r="B54" s="39" t="s">
        <v>451</v>
      </c>
      <c r="C54" s="69">
        <v>5959691</v>
      </c>
      <c r="D54" s="650">
        <v>3159.86</v>
      </c>
      <c r="E54" s="69"/>
      <c r="F54" s="130"/>
      <c r="G54" s="37">
        <f t="shared" si="0"/>
        <v>0</v>
      </c>
      <c r="H54" s="38">
        <f t="shared" si="1"/>
        <v>0</v>
      </c>
    </row>
    <row r="55" spans="1:8" ht="18">
      <c r="A55" s="68" t="s">
        <v>237</v>
      </c>
      <c r="B55" s="39" t="s">
        <v>451</v>
      </c>
      <c r="C55" s="69">
        <v>5959771</v>
      </c>
      <c r="D55" s="650">
        <v>3159.86</v>
      </c>
      <c r="E55" s="69"/>
      <c r="F55" s="130"/>
      <c r="G55" s="37">
        <f t="shared" si="0"/>
        <v>0</v>
      </c>
      <c r="H55" s="38">
        <f t="shared" si="1"/>
        <v>0</v>
      </c>
    </row>
    <row r="56" spans="1:8" ht="18">
      <c r="A56" s="68" t="s">
        <v>236</v>
      </c>
      <c r="B56" s="39" t="s">
        <v>451</v>
      </c>
      <c r="C56" s="69">
        <v>7523879</v>
      </c>
      <c r="D56" s="650">
        <v>3159.86</v>
      </c>
      <c r="E56" s="69"/>
      <c r="F56" s="130"/>
      <c r="G56" s="37">
        <f t="shared" si="0"/>
        <v>0</v>
      </c>
      <c r="H56" s="38">
        <f t="shared" si="1"/>
        <v>0</v>
      </c>
    </row>
    <row r="57" spans="1:8" ht="18">
      <c r="A57" s="68" t="s">
        <v>235</v>
      </c>
      <c r="B57" s="39" t="s">
        <v>451</v>
      </c>
      <c r="C57" s="69">
        <v>5960078</v>
      </c>
      <c r="D57" s="650">
        <v>3159.86</v>
      </c>
      <c r="E57" s="69"/>
      <c r="F57" s="130"/>
      <c r="G57" s="37">
        <f t="shared" si="0"/>
        <v>0</v>
      </c>
      <c r="H57" s="38">
        <f t="shared" si="1"/>
        <v>0</v>
      </c>
    </row>
    <row r="58" spans="1:8" ht="18">
      <c r="A58" s="68" t="s">
        <v>238</v>
      </c>
      <c r="B58" s="39" t="s">
        <v>451</v>
      </c>
      <c r="C58" s="69">
        <v>7523092</v>
      </c>
      <c r="D58" s="650">
        <v>3271.16</v>
      </c>
      <c r="E58" s="69"/>
      <c r="F58" s="130"/>
      <c r="G58" s="37">
        <f t="shared" si="0"/>
        <v>0</v>
      </c>
      <c r="H58" s="38">
        <f t="shared" si="1"/>
        <v>0</v>
      </c>
    </row>
    <row r="59" spans="1:8" ht="18">
      <c r="A59" s="68" t="s">
        <v>263</v>
      </c>
      <c r="B59" s="39" t="s">
        <v>451</v>
      </c>
      <c r="C59" s="69">
        <v>7523094</v>
      </c>
      <c r="D59" s="650">
        <v>4302.54</v>
      </c>
      <c r="E59" s="69"/>
      <c r="F59" s="130"/>
      <c r="G59" s="37">
        <f t="shared" si="0"/>
        <v>0</v>
      </c>
      <c r="H59" s="38">
        <f t="shared" si="1"/>
        <v>0</v>
      </c>
    </row>
    <row r="60" spans="1:8" ht="18">
      <c r="A60" s="528" t="s">
        <v>354</v>
      </c>
      <c r="B60" s="512"/>
      <c r="C60" s="530"/>
      <c r="D60" s="649"/>
      <c r="E60" s="530"/>
      <c r="F60" s="545"/>
      <c r="G60" s="516"/>
      <c r="H60" s="517"/>
    </row>
    <row r="61" spans="1:8" ht="18.5" thickBot="1">
      <c r="A61" s="203" t="s">
        <v>626</v>
      </c>
      <c r="B61" s="106" t="s">
        <v>451</v>
      </c>
      <c r="C61" s="162">
        <v>7518689</v>
      </c>
      <c r="D61" s="650">
        <v>15606.38</v>
      </c>
      <c r="E61" s="162"/>
      <c r="F61" s="201"/>
      <c r="G61" s="375">
        <f t="shared" si="0"/>
        <v>0</v>
      </c>
      <c r="H61" s="376">
        <f t="shared" si="1"/>
        <v>0</v>
      </c>
    </row>
    <row r="62" spans="1:8" ht="18.5" thickBot="1">
      <c r="A62" s="368" t="s">
        <v>49</v>
      </c>
      <c r="B62" s="384"/>
      <c r="C62" s="378"/>
      <c r="D62" s="379"/>
      <c r="E62" s="397"/>
      <c r="F62" s="387"/>
      <c r="G62" s="382">
        <f>SUM(G25:G59)</f>
        <v>412530.80000000005</v>
      </c>
      <c r="H62" s="383">
        <f>SUM(H30:H59)</f>
        <v>495036.96</v>
      </c>
    </row>
    <row r="63" spans="1:8" ht="18">
      <c r="A63" s="141"/>
      <c r="B63" s="26"/>
      <c r="C63" s="26"/>
      <c r="D63" s="215"/>
      <c r="E63" s="246"/>
      <c r="F63" s="214"/>
      <c r="G63" s="215"/>
      <c r="H63" s="146"/>
    </row>
    <row r="64" spans="1:8" ht="18">
      <c r="A64" s="114"/>
      <c r="B64" s="26"/>
      <c r="C64" s="26"/>
      <c r="D64" s="215"/>
      <c r="E64" s="246"/>
      <c r="F64" s="214"/>
      <c r="G64" s="215"/>
      <c r="H64" s="146"/>
    </row>
  </sheetData>
  <mergeCells count="12">
    <mergeCell ref="A8:H8"/>
    <mergeCell ref="A9:H9"/>
    <mergeCell ref="A28:A29"/>
    <mergeCell ref="B28:B29"/>
    <mergeCell ref="C28:C29"/>
    <mergeCell ref="D28:D29"/>
    <mergeCell ref="E28:E29"/>
    <mergeCell ref="F28:F29"/>
    <mergeCell ref="G28:G29"/>
    <mergeCell ref="H28:H29"/>
    <mergeCell ref="B14:C14"/>
    <mergeCell ref="B24:C24"/>
  </mergeCells>
  <conditionalFormatting sqref="D63:H64 E30:F39 F40:F51 E52:F59 G30:H61">
    <cfRule type="cellIs" dxfId="156" priority="6" stopIfTrue="1" operator="lessThanOrEqual">
      <formula>0</formula>
    </cfRule>
  </conditionalFormatting>
  <conditionalFormatting sqref="E60:F60 E61">
    <cfRule type="cellIs" dxfId="155" priority="4" stopIfTrue="1" operator="lessThanOrEqual">
      <formula>0</formula>
    </cfRule>
  </conditionalFormatting>
  <conditionalFormatting sqref="F61">
    <cfRule type="cellIs" dxfId="154" priority="2" stopIfTrue="1" operator="lessThanOrEqual">
      <formula>0</formula>
    </cfRule>
  </conditionalFormatting>
  <conditionalFormatting sqref="E40:E51 C44:C51">
    <cfRule type="cellIs" dxfId="153" priority="1" stopIfTrue="1" operator="lessThanOrEqual">
      <formula>0</formula>
    </cfRule>
  </conditionalFormatting>
  <hyperlinks>
    <hyperlink ref="A6" r:id="rId1"/>
  </hyperlinks>
  <pageMargins left="0.7" right="0.7" top="0.75" bottom="0.75" header="0.3" footer="0.3"/>
  <pageSetup paperSize="9" scale="39" orientation="portrait" r:id="rId2"/>
  <drawing r:id="rId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>
    <pageSetUpPr fitToPage="1"/>
  </sheetPr>
  <dimension ref="A1:H66"/>
  <sheetViews>
    <sheetView showGridLines="0" view="pageBreakPreview" topLeftCell="A15" zoomScale="60" zoomScaleNormal="100" workbookViewId="0">
      <selection activeCell="D30" sqref="D30:D62"/>
    </sheetView>
  </sheetViews>
  <sheetFormatPr defaultColWidth="8.81640625" defaultRowHeight="14"/>
  <cols>
    <col min="1" max="1" width="81.6328125" style="2" customWidth="1"/>
    <col min="2" max="2" width="12" style="2" customWidth="1"/>
    <col min="3" max="3" width="20.453125" style="2" bestFit="1" customWidth="1"/>
    <col min="4" max="4" width="22.1796875" style="2" bestFit="1" customWidth="1"/>
    <col min="5" max="5" width="10.36328125" style="2" bestFit="1" customWidth="1"/>
    <col min="6" max="6" width="10.81640625" style="2" bestFit="1" customWidth="1"/>
    <col min="7" max="8" width="29.1796875" style="2" bestFit="1" customWidth="1"/>
    <col min="9" max="16384" width="8.81640625" style="2"/>
  </cols>
  <sheetData>
    <row r="1" spans="1:8" ht="18">
      <c r="A1" s="4" t="s">
        <v>0</v>
      </c>
      <c r="B1" s="114"/>
      <c r="C1" s="114"/>
      <c r="D1" s="5"/>
      <c r="E1" s="114"/>
      <c r="F1" s="240"/>
      <c r="G1" s="17"/>
      <c r="H1" s="114"/>
    </row>
    <row r="2" spans="1:8" ht="18">
      <c r="A2" s="4" t="s">
        <v>1</v>
      </c>
      <c r="B2" s="114"/>
      <c r="C2" s="114"/>
      <c r="D2" s="5"/>
      <c r="E2" s="114"/>
      <c r="F2" s="240"/>
      <c r="G2" s="17"/>
      <c r="H2" s="114"/>
    </row>
    <row r="3" spans="1:8" ht="18">
      <c r="A3" s="4" t="s">
        <v>2</v>
      </c>
      <c r="B3" s="114"/>
      <c r="C3" s="114"/>
      <c r="D3" s="5"/>
      <c r="E3" s="114"/>
      <c r="F3" s="240"/>
      <c r="G3" s="17"/>
      <c r="H3" s="114"/>
    </row>
    <row r="4" spans="1:8" ht="18">
      <c r="A4" s="4" t="s">
        <v>3</v>
      </c>
      <c r="B4" s="114"/>
      <c r="C4" s="114"/>
      <c r="D4" s="5"/>
      <c r="E4" s="114"/>
      <c r="F4" s="240"/>
      <c r="G4" s="17"/>
      <c r="H4" s="114"/>
    </row>
    <row r="5" spans="1:8" ht="18">
      <c r="A5" s="4" t="s">
        <v>4</v>
      </c>
      <c r="B5" s="114"/>
      <c r="C5" s="114"/>
      <c r="D5" s="5"/>
      <c r="E5" s="114"/>
      <c r="F5" s="240"/>
      <c r="G5" s="17"/>
      <c r="H5" s="114"/>
    </row>
    <row r="6" spans="1:8" ht="18">
      <c r="A6" s="358" t="s">
        <v>591</v>
      </c>
      <c r="B6" s="114"/>
      <c r="C6" s="114"/>
      <c r="D6" s="5"/>
      <c r="E6" s="114"/>
      <c r="F6" s="240"/>
      <c r="G6" s="17"/>
      <c r="H6" s="114"/>
    </row>
    <row r="7" spans="1:8">
      <c r="A7" s="8"/>
      <c r="B7" s="8"/>
      <c r="C7" s="8"/>
      <c r="D7" s="9"/>
      <c r="E7" s="8"/>
      <c r="F7" s="241"/>
      <c r="G7" s="117"/>
      <c r="H7" s="8"/>
    </row>
    <row r="8" spans="1:8" ht="25">
      <c r="A8" s="676" t="s">
        <v>748</v>
      </c>
      <c r="B8" s="677"/>
      <c r="C8" s="677"/>
      <c r="D8" s="677"/>
      <c r="E8" s="677"/>
      <c r="F8" s="677"/>
      <c r="G8" s="677"/>
      <c r="H8" s="678"/>
    </row>
    <row r="9" spans="1:8" ht="25">
      <c r="A9" s="679" t="s">
        <v>454</v>
      </c>
      <c r="B9" s="680"/>
      <c r="C9" s="680"/>
      <c r="D9" s="680"/>
      <c r="E9" s="680"/>
      <c r="F9" s="680"/>
      <c r="G9" s="680"/>
      <c r="H9" s="681"/>
    </row>
    <row r="10" spans="1:8" ht="20">
      <c r="A10" s="18"/>
      <c r="B10" s="121"/>
      <c r="C10" s="121"/>
      <c r="D10" s="15"/>
      <c r="E10" s="118"/>
      <c r="F10" s="242"/>
      <c r="G10" s="124"/>
      <c r="H10" s="118"/>
    </row>
    <row r="11" spans="1:8" ht="20">
      <c r="A11" s="22" t="s">
        <v>167</v>
      </c>
      <c r="B11" s="574" t="s">
        <v>358</v>
      </c>
      <c r="C11" s="457" t="s">
        <v>504</v>
      </c>
      <c r="D11" s="15"/>
      <c r="E11" s="118"/>
      <c r="F11" s="154"/>
      <c r="G11" s="124"/>
      <c r="H11" s="118"/>
    </row>
    <row r="12" spans="1:8" ht="20">
      <c r="A12" s="22" t="s">
        <v>359</v>
      </c>
      <c r="B12" s="574" t="s">
        <v>358</v>
      </c>
      <c r="C12" s="457" t="s">
        <v>498</v>
      </c>
      <c r="D12" s="15"/>
      <c r="E12" s="8"/>
      <c r="F12" s="153"/>
      <c r="G12" s="124"/>
      <c r="H12" s="118"/>
    </row>
    <row r="13" spans="1:8" ht="20">
      <c r="A13" s="22" t="s">
        <v>81</v>
      </c>
      <c r="B13" s="574" t="s">
        <v>111</v>
      </c>
      <c r="C13" s="456">
        <v>43</v>
      </c>
      <c r="D13" s="15"/>
      <c r="E13" s="118"/>
      <c r="F13" s="154"/>
      <c r="G13" s="124"/>
      <c r="H13" s="118"/>
    </row>
    <row r="14" spans="1:8" ht="20">
      <c r="A14" s="22" t="s">
        <v>827</v>
      </c>
      <c r="B14" s="729" t="s">
        <v>851</v>
      </c>
      <c r="C14" s="730"/>
      <c r="D14" s="15"/>
      <c r="E14" s="118"/>
      <c r="F14" s="154"/>
      <c r="G14" s="124"/>
      <c r="H14" s="118"/>
    </row>
    <row r="15" spans="1:8" ht="20">
      <c r="A15" s="589" t="s">
        <v>311</v>
      </c>
      <c r="B15" s="590" t="s">
        <v>111</v>
      </c>
      <c r="C15" s="235">
        <v>69</v>
      </c>
      <c r="D15" s="15"/>
      <c r="E15" s="118"/>
      <c r="F15" s="154"/>
      <c r="G15" s="124"/>
      <c r="H15" s="118"/>
    </row>
    <row r="16" spans="1:8" ht="20">
      <c r="A16" s="589" t="s">
        <v>831</v>
      </c>
      <c r="B16" s="590" t="s">
        <v>9</v>
      </c>
      <c r="C16" s="236" t="s">
        <v>480</v>
      </c>
      <c r="D16" s="15"/>
      <c r="E16" s="118"/>
      <c r="F16" s="154"/>
      <c r="G16" s="124"/>
      <c r="H16" s="118"/>
    </row>
    <row r="17" spans="1:8" ht="20">
      <c r="A17" s="589" t="s">
        <v>837</v>
      </c>
      <c r="B17" s="597" t="s">
        <v>361</v>
      </c>
      <c r="C17" s="237" t="s">
        <v>852</v>
      </c>
      <c r="D17" s="15"/>
      <c r="E17" s="118"/>
      <c r="F17" s="154"/>
      <c r="G17" s="124"/>
      <c r="H17" s="118"/>
    </row>
    <row r="18" spans="1:8" ht="20">
      <c r="A18" s="589" t="s">
        <v>535</v>
      </c>
      <c r="B18" s="590" t="s">
        <v>361</v>
      </c>
      <c r="C18" s="228" t="s">
        <v>482</v>
      </c>
      <c r="D18" s="15"/>
      <c r="E18" s="118"/>
      <c r="F18" s="154"/>
      <c r="G18" s="124"/>
      <c r="H18" s="118"/>
    </row>
    <row r="19" spans="1:8" ht="20" customHeight="1">
      <c r="A19" s="589" t="s">
        <v>435</v>
      </c>
      <c r="B19" s="590" t="s">
        <v>20</v>
      </c>
      <c r="C19" s="236" t="s">
        <v>829</v>
      </c>
      <c r="D19" s="15"/>
      <c r="E19" s="118"/>
      <c r="F19" s="154"/>
      <c r="G19" s="124"/>
      <c r="H19" s="118"/>
    </row>
    <row r="20" spans="1:8" ht="20">
      <c r="A20" s="589" t="s">
        <v>12</v>
      </c>
      <c r="B20" s="590" t="s">
        <v>847</v>
      </c>
      <c r="C20" s="238" t="s">
        <v>505</v>
      </c>
      <c r="D20" s="15"/>
      <c r="E20" s="118"/>
      <c r="F20" s="154"/>
      <c r="G20" s="124"/>
      <c r="H20" s="118"/>
    </row>
    <row r="21" spans="1:8" ht="20">
      <c r="A21" s="589" t="s">
        <v>29</v>
      </c>
      <c r="B21" s="590" t="s">
        <v>22</v>
      </c>
      <c r="C21" s="238">
        <v>1160</v>
      </c>
      <c r="D21" s="15"/>
      <c r="E21" s="118"/>
      <c r="F21" s="154"/>
      <c r="G21" s="124"/>
      <c r="H21" s="118"/>
    </row>
    <row r="22" spans="1:8" ht="20">
      <c r="A22" s="22" t="s">
        <v>31</v>
      </c>
      <c r="B22" s="574" t="s">
        <v>22</v>
      </c>
      <c r="C22" s="238">
        <v>475</v>
      </c>
      <c r="D22" s="15"/>
      <c r="E22" s="118"/>
      <c r="F22" s="154"/>
      <c r="G22" s="124"/>
      <c r="H22" s="118"/>
    </row>
    <row r="23" spans="1:8" ht="20">
      <c r="A23" s="632" t="s">
        <v>32</v>
      </c>
      <c r="B23" s="219" t="s">
        <v>22</v>
      </c>
      <c r="C23" s="639">
        <v>1195</v>
      </c>
      <c r="D23" s="15"/>
      <c r="E23" s="118"/>
      <c r="F23" s="154"/>
      <c r="G23" s="124"/>
      <c r="H23" s="118"/>
    </row>
    <row r="24" spans="1:8" ht="18.5" thickBot="1">
      <c r="A24" s="631" t="s">
        <v>951</v>
      </c>
      <c r="B24" s="701" t="s">
        <v>955</v>
      </c>
      <c r="C24" s="702"/>
      <c r="D24" s="5"/>
      <c r="E24" s="114"/>
      <c r="F24" s="240"/>
      <c r="G24" s="17"/>
      <c r="H24" s="114"/>
    </row>
    <row r="25" spans="1:8" ht="18">
      <c r="A25" s="26"/>
      <c r="B25" s="626"/>
      <c r="C25" s="626"/>
      <c r="D25" s="5"/>
      <c r="E25" s="114"/>
      <c r="F25" s="240"/>
      <c r="G25" s="17"/>
      <c r="H25" s="114"/>
    </row>
    <row r="26" spans="1:8" s="357" customFormat="1" ht="22.25" customHeight="1">
      <c r="A26" s="526" t="s">
        <v>485</v>
      </c>
      <c r="B26" s="26"/>
      <c r="C26" s="26"/>
      <c r="D26" s="5"/>
      <c r="E26" s="114"/>
      <c r="F26" s="240"/>
      <c r="G26" s="17"/>
      <c r="H26" s="114"/>
    </row>
    <row r="27" spans="1:8" s="357" customFormat="1" ht="18.5" thickBot="1">
      <c r="A27" s="223"/>
      <c r="B27" s="224"/>
      <c r="C27" s="224"/>
      <c r="D27" s="5"/>
      <c r="E27" s="114"/>
      <c r="F27" s="240"/>
      <c r="G27" s="17"/>
      <c r="H27" s="114"/>
    </row>
    <row r="28" spans="1:8" s="357" customFormat="1" ht="21" customHeight="1">
      <c r="A28" s="682" t="s">
        <v>34</v>
      </c>
      <c r="B28" s="684" t="s">
        <v>35</v>
      </c>
      <c r="C28" s="688" t="s">
        <v>36</v>
      </c>
      <c r="D28" s="686" t="s">
        <v>107</v>
      </c>
      <c r="E28" s="688" t="s">
        <v>37</v>
      </c>
      <c r="F28" s="737" t="s">
        <v>38</v>
      </c>
      <c r="G28" s="674" t="s">
        <v>72</v>
      </c>
      <c r="H28" s="674" t="s">
        <v>73</v>
      </c>
    </row>
    <row r="29" spans="1:8" s="357" customFormat="1" ht="17.5">
      <c r="A29" s="683"/>
      <c r="B29" s="685"/>
      <c r="C29" s="689"/>
      <c r="D29" s="687"/>
      <c r="E29" s="689"/>
      <c r="F29" s="738"/>
      <c r="G29" s="675"/>
      <c r="H29" s="675"/>
    </row>
    <row r="30" spans="1:8" s="357" customFormat="1" ht="18">
      <c r="A30" s="63" t="s">
        <v>506</v>
      </c>
      <c r="B30" s="33" t="s">
        <v>40</v>
      </c>
      <c r="C30" s="34">
        <v>7516825</v>
      </c>
      <c r="D30" s="35">
        <v>506315.36</v>
      </c>
      <c r="E30" s="34">
        <v>1</v>
      </c>
      <c r="F30" s="130">
        <v>0.34499999999999997</v>
      </c>
      <c r="G30" s="37">
        <f>ROUND((D30*(1-F30))*E30,2)</f>
        <v>331636.56</v>
      </c>
      <c r="H30" s="38">
        <f>ROUND(G30*1.2,2)</f>
        <v>397963.87</v>
      </c>
    </row>
    <row r="31" spans="1:8" s="357" customFormat="1" ht="36">
      <c r="A31" s="63" t="s">
        <v>461</v>
      </c>
      <c r="B31" s="33" t="s">
        <v>40</v>
      </c>
      <c r="C31" s="34">
        <v>7520152</v>
      </c>
      <c r="D31" s="648">
        <v>24878.2</v>
      </c>
      <c r="E31" s="34">
        <v>2</v>
      </c>
      <c r="F31" s="130">
        <v>0.1</v>
      </c>
      <c r="G31" s="37">
        <f t="shared" ref="G31:G62" si="0">ROUND((D31*(1-F31))*E31,2)</f>
        <v>44780.76</v>
      </c>
      <c r="H31" s="38">
        <f t="shared" ref="H31:H62" si="1">ROUND(G31*1.2,2)</f>
        <v>53736.91</v>
      </c>
    </row>
    <row r="32" spans="1:8" s="357" customFormat="1" ht="18">
      <c r="A32" s="63" t="s">
        <v>500</v>
      </c>
      <c r="B32" s="33" t="s">
        <v>40</v>
      </c>
      <c r="C32" s="34">
        <v>8504750</v>
      </c>
      <c r="D32" s="648">
        <v>7646.84</v>
      </c>
      <c r="E32" s="34">
        <v>1</v>
      </c>
      <c r="F32" s="130">
        <v>0.1</v>
      </c>
      <c r="G32" s="37">
        <f t="shared" si="0"/>
        <v>6882.16</v>
      </c>
      <c r="H32" s="38">
        <f t="shared" si="1"/>
        <v>8258.59</v>
      </c>
    </row>
    <row r="33" spans="1:8" s="357" customFormat="1" ht="18">
      <c r="A33" s="511" t="s">
        <v>843</v>
      </c>
      <c r="B33" s="512"/>
      <c r="C33" s="529"/>
      <c r="D33" s="649"/>
      <c r="E33" s="514"/>
      <c r="F33" s="544"/>
      <c r="G33" s="516"/>
      <c r="H33" s="517"/>
    </row>
    <row r="34" spans="1:8" s="357" customFormat="1" ht="18">
      <c r="A34" s="68" t="s">
        <v>501</v>
      </c>
      <c r="B34" s="39" t="s">
        <v>40</v>
      </c>
      <c r="C34" s="69">
        <v>7510829</v>
      </c>
      <c r="D34" s="650">
        <v>12208.02</v>
      </c>
      <c r="E34" s="34"/>
      <c r="F34" s="130"/>
      <c r="G34" s="37">
        <f t="shared" si="0"/>
        <v>0</v>
      </c>
      <c r="H34" s="38">
        <f t="shared" si="1"/>
        <v>0</v>
      </c>
    </row>
    <row r="35" spans="1:8" s="357" customFormat="1" ht="18">
      <c r="A35" s="70" t="s">
        <v>493</v>
      </c>
      <c r="B35" s="39" t="s">
        <v>40</v>
      </c>
      <c r="C35" s="176">
        <v>4122528</v>
      </c>
      <c r="D35" s="650">
        <v>2616.08</v>
      </c>
      <c r="E35" s="34"/>
      <c r="F35" s="130"/>
      <c r="G35" s="37">
        <f t="shared" si="0"/>
        <v>0</v>
      </c>
      <c r="H35" s="38">
        <f t="shared" si="1"/>
        <v>0</v>
      </c>
    </row>
    <row r="36" spans="1:8" s="357" customFormat="1" ht="18">
      <c r="A36" s="70" t="s">
        <v>494</v>
      </c>
      <c r="B36" s="39" t="s">
        <v>40</v>
      </c>
      <c r="C36" s="69">
        <v>4122529</v>
      </c>
      <c r="D36" s="650">
        <v>3452.42</v>
      </c>
      <c r="E36" s="34"/>
      <c r="F36" s="130"/>
      <c r="G36" s="37">
        <f t="shared" si="0"/>
        <v>0</v>
      </c>
      <c r="H36" s="38">
        <f t="shared" si="1"/>
        <v>0</v>
      </c>
    </row>
    <row r="37" spans="1:8" s="357" customFormat="1" ht="35">
      <c r="A37" s="70" t="s">
        <v>369</v>
      </c>
      <c r="B37" s="39" t="s">
        <v>40</v>
      </c>
      <c r="C37" s="69">
        <v>8502830</v>
      </c>
      <c r="D37" s="650">
        <v>3962.28</v>
      </c>
      <c r="E37" s="69"/>
      <c r="F37" s="130"/>
      <c r="G37" s="37">
        <f t="shared" si="0"/>
        <v>0</v>
      </c>
      <c r="H37" s="38">
        <f t="shared" si="1"/>
        <v>0</v>
      </c>
    </row>
    <row r="38" spans="1:8" s="357" customFormat="1" ht="35">
      <c r="A38" s="70" t="s">
        <v>502</v>
      </c>
      <c r="B38" s="39" t="s">
        <v>40</v>
      </c>
      <c r="C38" s="69">
        <v>8504800</v>
      </c>
      <c r="D38" s="650">
        <v>12298.12</v>
      </c>
      <c r="E38" s="69"/>
      <c r="F38" s="130"/>
      <c r="G38" s="37">
        <f t="shared" si="0"/>
        <v>0</v>
      </c>
      <c r="H38" s="38">
        <f t="shared" si="1"/>
        <v>0</v>
      </c>
    </row>
    <row r="39" spans="1:8" s="357" customFormat="1" ht="35">
      <c r="A39" s="70" t="s">
        <v>503</v>
      </c>
      <c r="B39" s="39" t="s">
        <v>40</v>
      </c>
      <c r="C39" s="69">
        <v>8504780</v>
      </c>
      <c r="D39" s="650">
        <v>21328.26</v>
      </c>
      <c r="E39" s="69"/>
      <c r="F39" s="130"/>
      <c r="G39" s="37">
        <f t="shared" si="0"/>
        <v>0</v>
      </c>
      <c r="H39" s="38">
        <f t="shared" si="1"/>
        <v>0</v>
      </c>
    </row>
    <row r="40" spans="1:8" s="357" customFormat="1" ht="18">
      <c r="A40" s="547" t="s">
        <v>585</v>
      </c>
      <c r="B40" s="512"/>
      <c r="C40" s="529"/>
      <c r="D40" s="649"/>
      <c r="E40" s="530"/>
      <c r="F40" s="544"/>
      <c r="G40" s="516"/>
      <c r="H40" s="517"/>
    </row>
    <row r="41" spans="1:8" s="357" customFormat="1" ht="18">
      <c r="A41" s="136" t="s">
        <v>348</v>
      </c>
      <c r="B41" s="104" t="s">
        <v>301</v>
      </c>
      <c r="C41" s="99">
        <v>5871026</v>
      </c>
      <c r="D41" s="650">
        <v>8647.48</v>
      </c>
      <c r="E41" s="69"/>
      <c r="F41" s="130"/>
      <c r="G41" s="37">
        <f t="shared" si="0"/>
        <v>0</v>
      </c>
      <c r="H41" s="38">
        <f t="shared" si="1"/>
        <v>0</v>
      </c>
    </row>
    <row r="42" spans="1:8" s="357" customFormat="1" ht="18">
      <c r="A42" s="136" t="s">
        <v>349</v>
      </c>
      <c r="B42" s="104" t="s">
        <v>301</v>
      </c>
      <c r="C42" s="99">
        <v>5871027</v>
      </c>
      <c r="D42" s="650">
        <v>7551.44</v>
      </c>
      <c r="E42" s="69"/>
      <c r="F42" s="130"/>
      <c r="G42" s="37">
        <f t="shared" ref="G42:G52" si="2">ROUND((D42*(1-F42))*E42,2)</f>
        <v>0</v>
      </c>
      <c r="H42" s="38">
        <f t="shared" ref="H42:H52" si="3">ROUND(G42*1.2,2)</f>
        <v>0</v>
      </c>
    </row>
    <row r="43" spans="1:8" s="357" customFormat="1" ht="18">
      <c r="A43" s="136" t="s">
        <v>350</v>
      </c>
      <c r="B43" s="104" t="s">
        <v>301</v>
      </c>
      <c r="C43" s="99">
        <v>5871028</v>
      </c>
      <c r="D43" s="650">
        <v>7551.44</v>
      </c>
      <c r="E43" s="69"/>
      <c r="F43" s="130"/>
      <c r="G43" s="37">
        <f t="shared" si="2"/>
        <v>0</v>
      </c>
      <c r="H43" s="38">
        <f t="shared" si="3"/>
        <v>0</v>
      </c>
    </row>
    <row r="44" spans="1:8" s="357" customFormat="1" ht="18">
      <c r="A44" s="136" t="s">
        <v>351</v>
      </c>
      <c r="B44" s="104" t="s">
        <v>301</v>
      </c>
      <c r="C44" s="99">
        <v>5871029</v>
      </c>
      <c r="D44" s="650">
        <v>7551.44</v>
      </c>
      <c r="E44" s="69"/>
      <c r="F44" s="130"/>
      <c r="G44" s="37">
        <f t="shared" si="2"/>
        <v>0</v>
      </c>
      <c r="H44" s="38">
        <f t="shared" si="3"/>
        <v>0</v>
      </c>
    </row>
    <row r="45" spans="1:8" s="357" customFormat="1" ht="18">
      <c r="A45" s="136" t="s">
        <v>352</v>
      </c>
      <c r="B45" s="104" t="s">
        <v>301</v>
      </c>
      <c r="C45" s="69">
        <v>7519293</v>
      </c>
      <c r="D45" s="650">
        <v>11398.18</v>
      </c>
      <c r="E45" s="69"/>
      <c r="F45" s="130"/>
      <c r="G45" s="37">
        <f t="shared" si="2"/>
        <v>0</v>
      </c>
      <c r="H45" s="38">
        <f t="shared" si="3"/>
        <v>0</v>
      </c>
    </row>
    <row r="46" spans="1:8" s="357" customFormat="1" ht="18">
      <c r="A46" s="136" t="s">
        <v>353</v>
      </c>
      <c r="B46" s="104" t="s">
        <v>301</v>
      </c>
      <c r="C46" s="69">
        <v>7519294</v>
      </c>
      <c r="D46" s="650">
        <v>11398.18</v>
      </c>
      <c r="E46" s="69"/>
      <c r="F46" s="130"/>
      <c r="G46" s="37">
        <f t="shared" si="2"/>
        <v>0</v>
      </c>
      <c r="H46" s="38">
        <f t="shared" si="3"/>
        <v>0</v>
      </c>
    </row>
    <row r="47" spans="1:8" s="357" customFormat="1" ht="18">
      <c r="A47" s="136" t="s">
        <v>611</v>
      </c>
      <c r="B47" s="104" t="s">
        <v>301</v>
      </c>
      <c r="C47" s="69">
        <v>7523648</v>
      </c>
      <c r="D47" s="650">
        <v>13107.96</v>
      </c>
      <c r="E47" s="69"/>
      <c r="F47" s="130"/>
      <c r="G47" s="37">
        <f t="shared" si="2"/>
        <v>0</v>
      </c>
      <c r="H47" s="38">
        <f t="shared" si="3"/>
        <v>0</v>
      </c>
    </row>
    <row r="48" spans="1:8" s="357" customFormat="1" ht="18">
      <c r="A48" s="136" t="s">
        <v>612</v>
      </c>
      <c r="B48" s="104" t="s">
        <v>301</v>
      </c>
      <c r="C48" s="69" t="s">
        <v>569</v>
      </c>
      <c r="D48" s="650">
        <v>11398.18</v>
      </c>
      <c r="E48" s="69"/>
      <c r="F48" s="130"/>
      <c r="G48" s="37">
        <f t="shared" si="2"/>
        <v>0</v>
      </c>
      <c r="H48" s="38">
        <f t="shared" si="3"/>
        <v>0</v>
      </c>
    </row>
    <row r="49" spans="1:8" s="357" customFormat="1" ht="18">
      <c r="A49" s="136" t="s">
        <v>613</v>
      </c>
      <c r="B49" s="104" t="s">
        <v>301</v>
      </c>
      <c r="C49" s="69">
        <v>7523232</v>
      </c>
      <c r="D49" s="650">
        <v>9346.02</v>
      </c>
      <c r="E49" s="69"/>
      <c r="F49" s="130"/>
      <c r="G49" s="37">
        <f t="shared" si="2"/>
        <v>0</v>
      </c>
      <c r="H49" s="38">
        <f t="shared" si="3"/>
        <v>0</v>
      </c>
    </row>
    <row r="50" spans="1:8" s="357" customFormat="1" ht="18">
      <c r="A50" s="136" t="s">
        <v>614</v>
      </c>
      <c r="B50" s="104" t="s">
        <v>301</v>
      </c>
      <c r="C50" s="69">
        <v>7523231</v>
      </c>
      <c r="D50" s="650">
        <v>8776.7999999999993</v>
      </c>
      <c r="E50" s="69"/>
      <c r="F50" s="130"/>
      <c r="G50" s="37">
        <f t="shared" si="2"/>
        <v>0</v>
      </c>
      <c r="H50" s="38">
        <f t="shared" si="3"/>
        <v>0</v>
      </c>
    </row>
    <row r="51" spans="1:8" s="357" customFormat="1" ht="18">
      <c r="A51" s="136" t="s">
        <v>615</v>
      </c>
      <c r="B51" s="104" t="s">
        <v>301</v>
      </c>
      <c r="C51" s="69" t="s">
        <v>571</v>
      </c>
      <c r="D51" s="650">
        <v>6042</v>
      </c>
      <c r="E51" s="69"/>
      <c r="F51" s="130"/>
      <c r="G51" s="37">
        <f t="shared" si="2"/>
        <v>0</v>
      </c>
      <c r="H51" s="38">
        <f t="shared" si="3"/>
        <v>0</v>
      </c>
    </row>
    <row r="52" spans="1:8" s="357" customFormat="1" ht="18">
      <c r="A52" s="136" t="s">
        <v>616</v>
      </c>
      <c r="B52" s="104" t="s">
        <v>297</v>
      </c>
      <c r="C52" s="69" t="s">
        <v>572</v>
      </c>
      <c r="D52" s="650">
        <v>3829.78</v>
      </c>
      <c r="E52" s="69"/>
      <c r="F52" s="130"/>
      <c r="G52" s="37">
        <f t="shared" si="2"/>
        <v>0</v>
      </c>
      <c r="H52" s="38">
        <f t="shared" si="3"/>
        <v>0</v>
      </c>
    </row>
    <row r="53" spans="1:8" s="357" customFormat="1" ht="18">
      <c r="A53" s="528" t="s">
        <v>231</v>
      </c>
      <c r="B53" s="512"/>
      <c r="C53" s="529"/>
      <c r="D53" s="649"/>
      <c r="E53" s="530"/>
      <c r="F53" s="544"/>
      <c r="G53" s="516"/>
      <c r="H53" s="517"/>
    </row>
    <row r="54" spans="1:8" s="357" customFormat="1" ht="18">
      <c r="A54" s="68" t="s">
        <v>261</v>
      </c>
      <c r="B54" s="39" t="s">
        <v>451</v>
      </c>
      <c r="C54" s="69">
        <v>5959587</v>
      </c>
      <c r="D54" s="650">
        <v>3159.86</v>
      </c>
      <c r="E54" s="69"/>
      <c r="F54" s="130"/>
      <c r="G54" s="37">
        <f t="shared" si="0"/>
        <v>0</v>
      </c>
      <c r="H54" s="38">
        <f t="shared" si="1"/>
        <v>0</v>
      </c>
    </row>
    <row r="55" spans="1:8" s="357" customFormat="1" ht="18">
      <c r="A55" s="68" t="s">
        <v>262</v>
      </c>
      <c r="B55" s="39" t="s">
        <v>451</v>
      </c>
      <c r="C55" s="69">
        <v>5959691</v>
      </c>
      <c r="D55" s="650">
        <v>3159.86</v>
      </c>
      <c r="E55" s="69"/>
      <c r="F55" s="130"/>
      <c r="G55" s="37">
        <f t="shared" si="0"/>
        <v>0</v>
      </c>
      <c r="H55" s="38">
        <f t="shared" si="1"/>
        <v>0</v>
      </c>
    </row>
    <row r="56" spans="1:8" s="357" customFormat="1" ht="18">
      <c r="A56" s="68" t="s">
        <v>237</v>
      </c>
      <c r="B56" s="39" t="s">
        <v>451</v>
      </c>
      <c r="C56" s="69">
        <v>5959771</v>
      </c>
      <c r="D56" s="650">
        <v>3159.86</v>
      </c>
      <c r="E56" s="69"/>
      <c r="F56" s="130"/>
      <c r="G56" s="37">
        <f t="shared" si="0"/>
        <v>0</v>
      </c>
      <c r="H56" s="38">
        <f t="shared" si="1"/>
        <v>0</v>
      </c>
    </row>
    <row r="57" spans="1:8" s="357" customFormat="1" ht="18">
      <c r="A57" s="68" t="s">
        <v>236</v>
      </c>
      <c r="B57" s="39" t="s">
        <v>451</v>
      </c>
      <c r="C57" s="69">
        <v>7523879</v>
      </c>
      <c r="D57" s="650">
        <v>3159.86</v>
      </c>
      <c r="E57" s="69"/>
      <c r="F57" s="130"/>
      <c r="G57" s="37">
        <f t="shared" si="0"/>
        <v>0</v>
      </c>
      <c r="H57" s="38">
        <f t="shared" si="1"/>
        <v>0</v>
      </c>
    </row>
    <row r="58" spans="1:8" s="357" customFormat="1" ht="18">
      <c r="A58" s="68" t="s">
        <v>235</v>
      </c>
      <c r="B58" s="39" t="s">
        <v>451</v>
      </c>
      <c r="C58" s="69">
        <v>5960078</v>
      </c>
      <c r="D58" s="650">
        <v>3159.86</v>
      </c>
      <c r="E58" s="69"/>
      <c r="F58" s="130"/>
      <c r="G58" s="37">
        <f t="shared" si="0"/>
        <v>0</v>
      </c>
      <c r="H58" s="38">
        <f t="shared" si="1"/>
        <v>0</v>
      </c>
    </row>
    <row r="59" spans="1:8" s="357" customFormat="1" ht="18">
      <c r="A59" s="68" t="s">
        <v>238</v>
      </c>
      <c r="B59" s="39" t="s">
        <v>451</v>
      </c>
      <c r="C59" s="69">
        <v>7523092</v>
      </c>
      <c r="D59" s="650">
        <v>3271.16</v>
      </c>
      <c r="E59" s="69"/>
      <c r="F59" s="130"/>
      <c r="G59" s="37">
        <f t="shared" si="0"/>
        <v>0</v>
      </c>
      <c r="H59" s="38">
        <f t="shared" si="1"/>
        <v>0</v>
      </c>
    </row>
    <row r="60" spans="1:8" s="357" customFormat="1" ht="18">
      <c r="A60" s="68" t="s">
        <v>263</v>
      </c>
      <c r="B60" s="39" t="s">
        <v>451</v>
      </c>
      <c r="C60" s="69">
        <v>7523094</v>
      </c>
      <c r="D60" s="650">
        <v>4302.54</v>
      </c>
      <c r="E60" s="69"/>
      <c r="F60" s="130"/>
      <c r="G60" s="37">
        <f t="shared" si="0"/>
        <v>0</v>
      </c>
      <c r="H60" s="38">
        <f t="shared" si="1"/>
        <v>0</v>
      </c>
    </row>
    <row r="61" spans="1:8" s="357" customFormat="1" ht="18">
      <c r="A61" s="528" t="s">
        <v>354</v>
      </c>
      <c r="B61" s="512"/>
      <c r="C61" s="530"/>
      <c r="D61" s="649"/>
      <c r="E61" s="530"/>
      <c r="F61" s="544"/>
      <c r="G61" s="516"/>
      <c r="H61" s="517"/>
    </row>
    <row r="62" spans="1:8" s="357" customFormat="1" ht="18.5" thickBot="1">
      <c r="A62" s="203" t="s">
        <v>624</v>
      </c>
      <c r="B62" s="106" t="s">
        <v>451</v>
      </c>
      <c r="C62" s="162">
        <v>7518689</v>
      </c>
      <c r="D62" s="650">
        <v>15606.38</v>
      </c>
      <c r="E62" s="162"/>
      <c r="F62" s="201"/>
      <c r="G62" s="375">
        <f t="shared" si="0"/>
        <v>0</v>
      </c>
      <c r="H62" s="376">
        <f t="shared" si="1"/>
        <v>0</v>
      </c>
    </row>
    <row r="63" spans="1:8" s="357" customFormat="1" ht="18.5" thickBot="1">
      <c r="A63" s="368" t="s">
        <v>49</v>
      </c>
      <c r="B63" s="393"/>
      <c r="C63" s="394"/>
      <c r="D63" s="395"/>
      <c r="E63" s="380"/>
      <c r="F63" s="387"/>
      <c r="G63" s="382">
        <f>SUM(G24:G60)</f>
        <v>383299.48</v>
      </c>
      <c r="H63" s="383">
        <f>SUM(H30:H60)</f>
        <v>459959.37000000005</v>
      </c>
    </row>
    <row r="64" spans="1:8" s="357" customFormat="1" ht="18">
      <c r="A64" s="141" t="s">
        <v>377</v>
      </c>
      <c r="B64" s="26"/>
      <c r="C64" s="26"/>
      <c r="D64" s="81"/>
      <c r="E64" s="213"/>
      <c r="F64" s="214"/>
      <c r="G64" s="215"/>
      <c r="H64" s="146"/>
    </row>
    <row r="65" spans="1:8" s="357" customFormat="1" ht="18">
      <c r="A65" s="128" t="s">
        <v>400</v>
      </c>
      <c r="B65" s="26"/>
      <c r="C65" s="26"/>
      <c r="D65" s="81"/>
      <c r="E65" s="213"/>
      <c r="F65" s="214"/>
      <c r="G65" s="215"/>
      <c r="H65" s="146"/>
    </row>
    <row r="66" spans="1:8" ht="18">
      <c r="A66" s="114"/>
      <c r="B66" s="26"/>
      <c r="C66" s="26"/>
      <c r="D66" s="81"/>
      <c r="E66" s="213"/>
      <c r="F66" s="214"/>
      <c r="G66" s="215"/>
      <c r="H66" s="146"/>
    </row>
  </sheetData>
  <mergeCells count="12">
    <mergeCell ref="A8:H8"/>
    <mergeCell ref="A9:H9"/>
    <mergeCell ref="A28:A29"/>
    <mergeCell ref="B28:B29"/>
    <mergeCell ref="C28:C29"/>
    <mergeCell ref="D28:D29"/>
    <mergeCell ref="E28:E29"/>
    <mergeCell ref="F28:F29"/>
    <mergeCell ref="G28:G29"/>
    <mergeCell ref="H28:H29"/>
    <mergeCell ref="B14:C14"/>
    <mergeCell ref="B24:C24"/>
  </mergeCells>
  <conditionalFormatting sqref="D64:H66 E30:F39 F41:F62 G30:H62">
    <cfRule type="cellIs" dxfId="152" priority="9" stopIfTrue="1" operator="lessThanOrEqual">
      <formula>0</formula>
    </cfRule>
  </conditionalFormatting>
  <conditionalFormatting sqref="E40:F40">
    <cfRule type="cellIs" dxfId="151" priority="8" stopIfTrue="1" operator="lessThanOrEqual">
      <formula>0</formula>
    </cfRule>
  </conditionalFormatting>
  <conditionalFormatting sqref="E53">
    <cfRule type="cellIs" dxfId="150" priority="7" stopIfTrue="1" operator="lessThanOrEqual">
      <formula>0</formula>
    </cfRule>
  </conditionalFormatting>
  <conditionalFormatting sqref="E54:E60">
    <cfRule type="cellIs" dxfId="149" priority="6" stopIfTrue="1" operator="lessThanOrEqual">
      <formula>0</formula>
    </cfRule>
  </conditionalFormatting>
  <conditionalFormatting sqref="E61:E62">
    <cfRule type="cellIs" dxfId="148" priority="4" stopIfTrue="1" operator="lessThanOrEqual">
      <formula>0</formula>
    </cfRule>
  </conditionalFormatting>
  <conditionalFormatting sqref="E41:E52 C45:C52">
    <cfRule type="cellIs" dxfId="147" priority="1" stopIfTrue="1" operator="lessThanOrEqual">
      <formula>0</formula>
    </cfRule>
  </conditionalFormatting>
  <hyperlinks>
    <hyperlink ref="A6" r:id="rId1"/>
  </hyperlinks>
  <pageMargins left="0.7" right="0.7" top="0.75" bottom="0.75" header="0.3" footer="0.3"/>
  <pageSetup paperSize="9" scale="40" orientation="portrait" r:id="rId2"/>
  <drawing r:id="rId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>
    <pageSetUpPr fitToPage="1"/>
  </sheetPr>
  <dimension ref="A1:H72"/>
  <sheetViews>
    <sheetView showGridLines="0" view="pageBreakPreview" zoomScale="60" zoomScaleNormal="100" workbookViewId="0">
      <selection activeCell="C34" sqref="C34"/>
    </sheetView>
  </sheetViews>
  <sheetFormatPr defaultColWidth="8.81640625" defaultRowHeight="14"/>
  <cols>
    <col min="1" max="1" width="81.6328125" style="2" customWidth="1"/>
    <col min="2" max="2" width="12" style="2" customWidth="1"/>
    <col min="3" max="3" width="20.453125" style="2" bestFit="1" customWidth="1"/>
    <col min="4" max="4" width="18.453125" style="2" customWidth="1"/>
    <col min="5" max="5" width="10.36328125" style="2" bestFit="1" customWidth="1"/>
    <col min="6" max="6" width="10.81640625" style="2" bestFit="1" customWidth="1"/>
    <col min="7" max="7" width="31.6328125" style="2" bestFit="1" customWidth="1"/>
    <col min="8" max="8" width="32.36328125" style="2" bestFit="1" customWidth="1"/>
    <col min="9" max="16384" width="8.81640625" style="2"/>
  </cols>
  <sheetData>
    <row r="1" spans="1:8" ht="18">
      <c r="A1" s="4" t="s">
        <v>0</v>
      </c>
      <c r="B1" s="114"/>
      <c r="C1" s="114"/>
      <c r="D1" s="5"/>
      <c r="E1" s="114"/>
      <c r="F1" s="240"/>
      <c r="G1" s="17"/>
      <c r="H1" s="114"/>
    </row>
    <row r="2" spans="1:8" ht="18">
      <c r="A2" s="4" t="s">
        <v>1</v>
      </c>
      <c r="B2" s="114"/>
      <c r="C2" s="114"/>
      <c r="D2" s="5"/>
      <c r="E2" s="114"/>
      <c r="F2" s="240"/>
      <c r="G2" s="17"/>
      <c r="H2" s="114"/>
    </row>
    <row r="3" spans="1:8" ht="18">
      <c r="A3" s="4" t="s">
        <v>2</v>
      </c>
      <c r="B3" s="114"/>
      <c r="C3" s="114"/>
      <c r="D3" s="5"/>
      <c r="E3" s="114"/>
      <c r="F3" s="240"/>
      <c r="G3" s="17"/>
      <c r="H3" s="114"/>
    </row>
    <row r="4" spans="1:8" ht="18">
      <c r="A4" s="4" t="s">
        <v>3</v>
      </c>
      <c r="B4" s="114"/>
      <c r="C4" s="114"/>
      <c r="D4" s="5"/>
      <c r="E4" s="114"/>
      <c r="F4" s="240"/>
      <c r="G4" s="17"/>
      <c r="H4" s="114"/>
    </row>
    <row r="5" spans="1:8" ht="18">
      <c r="A5" s="4" t="s">
        <v>4</v>
      </c>
      <c r="B5" s="114"/>
      <c r="C5" s="114"/>
      <c r="D5" s="5"/>
      <c r="E5" s="114"/>
      <c r="F5" s="240"/>
      <c r="G5" s="17"/>
      <c r="H5" s="114"/>
    </row>
    <row r="6" spans="1:8" ht="18">
      <c r="A6" s="358" t="s">
        <v>591</v>
      </c>
      <c r="B6" s="114"/>
      <c r="C6" s="114"/>
      <c r="D6" s="5"/>
      <c r="E6" s="114"/>
      <c r="F6" s="240"/>
      <c r="G6" s="17"/>
      <c r="H6" s="114"/>
    </row>
    <row r="7" spans="1:8">
      <c r="A7" s="8"/>
      <c r="B7" s="8"/>
      <c r="C7" s="8"/>
      <c r="D7" s="9"/>
      <c r="E7" s="8"/>
      <c r="F7" s="241"/>
      <c r="G7" s="117"/>
      <c r="H7" s="8"/>
    </row>
    <row r="8" spans="1:8" ht="25">
      <c r="A8" s="676" t="s">
        <v>745</v>
      </c>
      <c r="B8" s="677"/>
      <c r="C8" s="677"/>
      <c r="D8" s="677"/>
      <c r="E8" s="677"/>
      <c r="F8" s="677"/>
      <c r="G8" s="677"/>
      <c r="H8" s="678"/>
    </row>
    <row r="9" spans="1:8" ht="25">
      <c r="A9" s="679" t="s">
        <v>735</v>
      </c>
      <c r="B9" s="680"/>
      <c r="C9" s="680"/>
      <c r="D9" s="680"/>
      <c r="E9" s="680"/>
      <c r="F9" s="680"/>
      <c r="G9" s="680"/>
      <c r="H9" s="681"/>
    </row>
    <row r="10" spans="1:8" ht="20">
      <c r="A10" s="18"/>
      <c r="B10" s="121"/>
      <c r="C10" s="121"/>
      <c r="D10" s="15"/>
      <c r="E10" s="118"/>
      <c r="F10" s="242"/>
      <c r="G10" s="124"/>
      <c r="H10" s="118"/>
    </row>
    <row r="11" spans="1:8" ht="20">
      <c r="A11" s="22" t="s">
        <v>167</v>
      </c>
      <c r="B11" s="574" t="s">
        <v>358</v>
      </c>
      <c r="C11" s="457" t="s">
        <v>504</v>
      </c>
      <c r="D11" s="15"/>
      <c r="E11" s="118"/>
      <c r="F11" s="154"/>
      <c r="G11" s="124"/>
      <c r="H11" s="118"/>
    </row>
    <row r="12" spans="1:8" ht="20">
      <c r="A12" s="22" t="s">
        <v>359</v>
      </c>
      <c r="B12" s="574" t="s">
        <v>358</v>
      </c>
      <c r="C12" s="457" t="s">
        <v>498</v>
      </c>
      <c r="D12" s="15"/>
      <c r="E12" s="8"/>
      <c r="F12" s="153"/>
      <c r="G12" s="124"/>
      <c r="H12" s="118"/>
    </row>
    <row r="13" spans="1:8" ht="20">
      <c r="A13" s="22" t="s">
        <v>81</v>
      </c>
      <c r="B13" s="574" t="s">
        <v>111</v>
      </c>
      <c r="C13" s="456">
        <v>43</v>
      </c>
      <c r="D13" s="15"/>
      <c r="E13" s="118"/>
      <c r="F13" s="154"/>
      <c r="G13" s="124"/>
      <c r="H13" s="118"/>
    </row>
    <row r="14" spans="1:8" ht="20">
      <c r="A14" s="22" t="s">
        <v>827</v>
      </c>
      <c r="B14" s="729" t="s">
        <v>851</v>
      </c>
      <c r="C14" s="730"/>
      <c r="D14" s="15"/>
      <c r="E14" s="118"/>
      <c r="F14" s="154"/>
      <c r="G14" s="124"/>
      <c r="H14" s="118"/>
    </row>
    <row r="15" spans="1:8" ht="20">
      <c r="A15" s="22" t="s">
        <v>311</v>
      </c>
      <c r="B15" s="574" t="s">
        <v>111</v>
      </c>
      <c r="C15" s="456">
        <v>69</v>
      </c>
      <c r="D15" s="15"/>
      <c r="E15" s="118"/>
      <c r="F15" s="154"/>
      <c r="G15" s="124"/>
      <c r="H15" s="118"/>
    </row>
    <row r="16" spans="1:8" ht="20">
      <c r="A16" s="22" t="s">
        <v>831</v>
      </c>
      <c r="B16" s="574" t="s">
        <v>9</v>
      </c>
      <c r="C16" s="457" t="s">
        <v>859</v>
      </c>
      <c r="D16" s="15"/>
      <c r="E16" s="118"/>
      <c r="F16" s="154"/>
      <c r="G16" s="124"/>
      <c r="H16" s="118"/>
    </row>
    <row r="17" spans="1:8" ht="36">
      <c r="A17" s="22" t="s">
        <v>854</v>
      </c>
      <c r="B17" s="158" t="s">
        <v>361</v>
      </c>
      <c r="C17" s="458" t="s">
        <v>512</v>
      </c>
      <c r="D17" s="15"/>
      <c r="E17" s="118"/>
      <c r="F17" s="154"/>
      <c r="G17" s="124"/>
      <c r="H17" s="118"/>
    </row>
    <row r="18" spans="1:8" ht="22" customHeight="1">
      <c r="A18" s="22" t="s">
        <v>855</v>
      </c>
      <c r="B18" s="158" t="s">
        <v>361</v>
      </c>
      <c r="C18" s="458" t="s">
        <v>856</v>
      </c>
      <c r="D18" s="15"/>
      <c r="E18" s="118"/>
      <c r="F18" s="154"/>
      <c r="G18" s="124"/>
      <c r="H18" s="118"/>
    </row>
    <row r="19" spans="1:8" ht="20">
      <c r="A19" s="22" t="s">
        <v>853</v>
      </c>
      <c r="B19" s="574" t="s">
        <v>361</v>
      </c>
      <c r="C19" s="24" t="s">
        <v>860</v>
      </c>
      <c r="D19" s="15"/>
      <c r="E19" s="118"/>
      <c r="F19" s="154"/>
      <c r="G19" s="124"/>
      <c r="H19" s="118"/>
    </row>
    <row r="20" spans="1:8" ht="20" customHeight="1">
      <c r="A20" s="22" t="s">
        <v>435</v>
      </c>
      <c r="B20" s="574" t="s">
        <v>20</v>
      </c>
      <c r="C20" s="236" t="s">
        <v>829</v>
      </c>
      <c r="D20" s="15"/>
      <c r="E20" s="118"/>
      <c r="F20" s="154"/>
      <c r="G20" s="124"/>
      <c r="H20" s="118"/>
    </row>
    <row r="21" spans="1:8" ht="20">
      <c r="A21" s="22" t="s">
        <v>12</v>
      </c>
      <c r="B21" s="574" t="s">
        <v>847</v>
      </c>
      <c r="C21" s="236" t="s">
        <v>505</v>
      </c>
      <c r="D21" s="15"/>
      <c r="E21" s="118"/>
      <c r="F21" s="154"/>
      <c r="G21" s="124"/>
      <c r="H21" s="118"/>
    </row>
    <row r="22" spans="1:8" ht="20">
      <c r="A22" s="22" t="s">
        <v>29</v>
      </c>
      <c r="B22" s="574" t="s">
        <v>22</v>
      </c>
      <c r="C22" s="238">
        <v>1160</v>
      </c>
      <c r="D22" s="15"/>
      <c r="E22" s="118"/>
      <c r="F22" s="154"/>
      <c r="G22" s="124"/>
      <c r="H22" s="118"/>
    </row>
    <row r="23" spans="1:8" ht="20">
      <c r="A23" s="22" t="s">
        <v>31</v>
      </c>
      <c r="B23" s="574" t="s">
        <v>22</v>
      </c>
      <c r="C23" s="238">
        <v>475</v>
      </c>
      <c r="D23" s="15"/>
      <c r="E23" s="118"/>
      <c r="F23" s="154"/>
      <c r="G23" s="124"/>
      <c r="H23" s="118"/>
    </row>
    <row r="24" spans="1:8" ht="20">
      <c r="A24" s="632" t="s">
        <v>32</v>
      </c>
      <c r="B24" s="219" t="s">
        <v>22</v>
      </c>
      <c r="C24" s="639">
        <v>1167</v>
      </c>
      <c r="D24" s="15"/>
      <c r="E24" s="118"/>
      <c r="F24" s="154"/>
      <c r="G24" s="124"/>
      <c r="H24" s="118"/>
    </row>
    <row r="25" spans="1:8" ht="18.5" thickBot="1">
      <c r="A25" s="631" t="s">
        <v>951</v>
      </c>
      <c r="B25" s="701" t="s">
        <v>955</v>
      </c>
      <c r="C25" s="702"/>
      <c r="D25" s="5"/>
      <c r="E25" s="114"/>
      <c r="F25" s="240"/>
      <c r="G25" s="17"/>
      <c r="H25" s="114"/>
    </row>
    <row r="26" spans="1:8" ht="18">
      <c r="A26" s="26"/>
      <c r="B26" s="626"/>
      <c r="C26" s="626"/>
      <c r="D26" s="5"/>
      <c r="E26" s="114"/>
      <c r="F26" s="240"/>
      <c r="G26" s="17"/>
      <c r="H26" s="114"/>
    </row>
    <row r="27" spans="1:8" s="357" customFormat="1" ht="23">
      <c r="A27" s="526" t="s">
        <v>738</v>
      </c>
      <c r="B27" s="546"/>
      <c r="C27" s="546"/>
      <c r="D27" s="5"/>
      <c r="E27" s="114"/>
      <c r="F27" s="240"/>
      <c r="G27" s="17"/>
      <c r="H27" s="114"/>
    </row>
    <row r="28" spans="1:8" s="357" customFormat="1" ht="23">
      <c r="A28" s="526" t="s">
        <v>739</v>
      </c>
      <c r="B28" s="546"/>
      <c r="C28" s="546"/>
      <c r="D28" s="5"/>
      <c r="E28" s="114"/>
      <c r="F28" s="240"/>
      <c r="G28" s="17"/>
      <c r="H28" s="114"/>
    </row>
    <row r="29" spans="1:8" s="357" customFormat="1" ht="18.5" thickBot="1">
      <c r="A29" s="223"/>
      <c r="B29" s="224"/>
      <c r="C29" s="224"/>
      <c r="D29" s="5"/>
      <c r="E29" s="114"/>
      <c r="F29" s="240"/>
      <c r="G29" s="17"/>
      <c r="H29" s="114"/>
    </row>
    <row r="30" spans="1:8" s="357" customFormat="1" ht="21" customHeight="1">
      <c r="A30" s="682" t="s">
        <v>34</v>
      </c>
      <c r="B30" s="684" t="s">
        <v>35</v>
      </c>
      <c r="C30" s="688" t="s">
        <v>36</v>
      </c>
      <c r="D30" s="686" t="s">
        <v>740</v>
      </c>
      <c r="E30" s="688" t="s">
        <v>37</v>
      </c>
      <c r="F30" s="737" t="s">
        <v>38</v>
      </c>
      <c r="G30" s="674" t="s">
        <v>72</v>
      </c>
      <c r="H30" s="674" t="s">
        <v>73</v>
      </c>
    </row>
    <row r="31" spans="1:8" s="357" customFormat="1" ht="17.5">
      <c r="A31" s="683"/>
      <c r="B31" s="685"/>
      <c r="C31" s="689"/>
      <c r="D31" s="687"/>
      <c r="E31" s="689"/>
      <c r="F31" s="738"/>
      <c r="G31" s="675"/>
      <c r="H31" s="675"/>
    </row>
    <row r="32" spans="1:8" s="357" customFormat="1" ht="18">
      <c r="A32" s="441" t="s">
        <v>857</v>
      </c>
      <c r="B32" s="442"/>
      <c r="C32" s="443"/>
      <c r="D32" s="444"/>
      <c r="E32" s="443"/>
      <c r="F32" s="445"/>
      <c r="G32" s="446"/>
      <c r="H32" s="447"/>
    </row>
    <row r="33" spans="1:8" s="357" customFormat="1" ht="18">
      <c r="A33" s="63" t="s">
        <v>746</v>
      </c>
      <c r="B33" s="33" t="s">
        <v>40</v>
      </c>
      <c r="C33" s="34">
        <v>7524729</v>
      </c>
      <c r="D33" s="35">
        <v>751908.88</v>
      </c>
      <c r="E33" s="34">
        <v>1</v>
      </c>
      <c r="F33" s="130"/>
      <c r="G33" s="37">
        <f>ROUND((D33*(1-F33))*E33,2)</f>
        <v>751908.88</v>
      </c>
      <c r="H33" s="38">
        <f>ROUND(G33*1.2,2)</f>
        <v>902290.66</v>
      </c>
    </row>
    <row r="34" spans="1:8" s="357" customFormat="1" ht="38" customHeight="1">
      <c r="A34" s="63" t="s">
        <v>742</v>
      </c>
      <c r="B34" s="33" t="s">
        <v>40</v>
      </c>
      <c r="C34" s="34">
        <v>7523906</v>
      </c>
      <c r="D34" s="648">
        <v>47450.9</v>
      </c>
      <c r="E34" s="34">
        <v>1</v>
      </c>
      <c r="F34" s="130"/>
      <c r="G34" s="37">
        <f t="shared" ref="G34:G68" si="0">ROUND((D34*(1-F34))*E34,2)</f>
        <v>47450.9</v>
      </c>
      <c r="H34" s="38">
        <f t="shared" ref="H34:H68" si="1">ROUND(G34*1.2,2)</f>
        <v>56941.08</v>
      </c>
    </row>
    <row r="35" spans="1:8" s="357" customFormat="1" ht="18">
      <c r="A35" s="63" t="s">
        <v>500</v>
      </c>
      <c r="B35" s="33" t="s">
        <v>40</v>
      </c>
      <c r="C35" s="34">
        <v>8504750</v>
      </c>
      <c r="D35" s="648">
        <v>7646.84</v>
      </c>
      <c r="E35" s="34">
        <v>1</v>
      </c>
      <c r="F35" s="130"/>
      <c r="G35" s="37">
        <f t="shared" si="0"/>
        <v>7646.84</v>
      </c>
      <c r="H35" s="38">
        <f t="shared" si="1"/>
        <v>9176.2099999999991</v>
      </c>
    </row>
    <row r="36" spans="1:8" s="357" customFormat="1" ht="18">
      <c r="A36" s="441" t="s">
        <v>858</v>
      </c>
      <c r="B36" s="444"/>
      <c r="C36" s="448"/>
      <c r="D36" s="649"/>
      <c r="E36" s="448"/>
      <c r="F36" s="449"/>
      <c r="G36" s="450"/>
      <c r="H36" s="451"/>
    </row>
    <row r="37" spans="1:8" s="357" customFormat="1" ht="18">
      <c r="A37" s="63" t="s">
        <v>747</v>
      </c>
      <c r="B37" s="33" t="s">
        <v>40</v>
      </c>
      <c r="C37" s="34">
        <v>7524732</v>
      </c>
      <c r="D37" s="650">
        <v>706794.22</v>
      </c>
      <c r="E37" s="34"/>
      <c r="F37" s="130"/>
      <c r="G37" s="37">
        <f t="shared" ref="G37:G38" si="2">ROUND((D37*(1-F37))*E37,2)</f>
        <v>0</v>
      </c>
      <c r="H37" s="38">
        <f t="shared" ref="H37:H38" si="3">ROUND(G37*1.2,2)</f>
        <v>0</v>
      </c>
    </row>
    <row r="38" spans="1:8" s="357" customFormat="1" ht="18">
      <c r="A38" s="63" t="s">
        <v>500</v>
      </c>
      <c r="B38" s="33" t="s">
        <v>40</v>
      </c>
      <c r="C38" s="34">
        <v>8504750</v>
      </c>
      <c r="D38" s="650">
        <v>7646.84</v>
      </c>
      <c r="E38" s="34"/>
      <c r="F38" s="130"/>
      <c r="G38" s="37">
        <f t="shared" si="2"/>
        <v>0</v>
      </c>
      <c r="H38" s="38">
        <f t="shared" si="3"/>
        <v>0</v>
      </c>
    </row>
    <row r="39" spans="1:8" s="357" customFormat="1" ht="18">
      <c r="A39" s="452" t="s">
        <v>843</v>
      </c>
      <c r="B39" s="453"/>
      <c r="C39" s="454"/>
      <c r="D39" s="649"/>
      <c r="E39" s="448"/>
      <c r="F39" s="449"/>
      <c r="G39" s="450"/>
      <c r="H39" s="451"/>
    </row>
    <row r="40" spans="1:8" s="357" customFormat="1" ht="18">
      <c r="A40" s="68" t="s">
        <v>501</v>
      </c>
      <c r="B40" s="39" t="s">
        <v>40</v>
      </c>
      <c r="C40" s="69">
        <v>7510829</v>
      </c>
      <c r="D40" s="650">
        <v>12208.02</v>
      </c>
      <c r="E40" s="34"/>
      <c r="F40" s="130"/>
      <c r="G40" s="37">
        <f t="shared" si="0"/>
        <v>0</v>
      </c>
      <c r="H40" s="38">
        <f t="shared" si="1"/>
        <v>0</v>
      </c>
    </row>
    <row r="41" spans="1:8" s="357" customFormat="1" ht="18">
      <c r="A41" s="70" t="s">
        <v>493</v>
      </c>
      <c r="B41" s="39" t="s">
        <v>40</v>
      </c>
      <c r="C41" s="176">
        <v>4122528</v>
      </c>
      <c r="D41" s="650">
        <v>2616.08</v>
      </c>
      <c r="E41" s="34"/>
      <c r="F41" s="130"/>
      <c r="G41" s="37">
        <f t="shared" si="0"/>
        <v>0</v>
      </c>
      <c r="H41" s="38">
        <f t="shared" si="1"/>
        <v>0</v>
      </c>
    </row>
    <row r="42" spans="1:8" s="357" customFormat="1" ht="18">
      <c r="A42" s="70" t="s">
        <v>494</v>
      </c>
      <c r="B42" s="39" t="s">
        <v>40</v>
      </c>
      <c r="C42" s="69">
        <v>4122529</v>
      </c>
      <c r="D42" s="650">
        <v>3452.42</v>
      </c>
      <c r="E42" s="34"/>
      <c r="F42" s="130"/>
      <c r="G42" s="37">
        <f t="shared" si="0"/>
        <v>0</v>
      </c>
      <c r="H42" s="38">
        <f t="shared" si="1"/>
        <v>0</v>
      </c>
    </row>
    <row r="43" spans="1:8" s="357" customFormat="1" ht="35">
      <c r="A43" s="70" t="s">
        <v>369</v>
      </c>
      <c r="B43" s="39" t="s">
        <v>40</v>
      </c>
      <c r="C43" s="69">
        <v>8502830</v>
      </c>
      <c r="D43" s="650">
        <v>3962.28</v>
      </c>
      <c r="E43" s="69"/>
      <c r="F43" s="130"/>
      <c r="G43" s="37">
        <f t="shared" si="0"/>
        <v>0</v>
      </c>
      <c r="H43" s="38">
        <f t="shared" si="1"/>
        <v>0</v>
      </c>
    </row>
    <row r="44" spans="1:8" s="357" customFormat="1" ht="35">
      <c r="A44" s="70" t="s">
        <v>502</v>
      </c>
      <c r="B44" s="39" t="s">
        <v>40</v>
      </c>
      <c r="C44" s="69">
        <v>8504800</v>
      </c>
      <c r="D44" s="650">
        <v>12298.12</v>
      </c>
      <c r="E44" s="69"/>
      <c r="F44" s="130"/>
      <c r="G44" s="37">
        <f t="shared" si="0"/>
        <v>0</v>
      </c>
      <c r="H44" s="38">
        <f t="shared" si="1"/>
        <v>0</v>
      </c>
    </row>
    <row r="45" spans="1:8" s="357" customFormat="1" ht="35">
      <c r="A45" s="70" t="s">
        <v>503</v>
      </c>
      <c r="B45" s="39" t="s">
        <v>40</v>
      </c>
      <c r="C45" s="69">
        <v>8504780</v>
      </c>
      <c r="D45" s="650">
        <v>21328.26</v>
      </c>
      <c r="E45" s="69"/>
      <c r="F45" s="130"/>
      <c r="G45" s="37">
        <f t="shared" si="0"/>
        <v>0</v>
      </c>
      <c r="H45" s="38">
        <f t="shared" si="1"/>
        <v>0</v>
      </c>
    </row>
    <row r="46" spans="1:8" s="357" customFormat="1" ht="18">
      <c r="A46" s="452" t="s">
        <v>585</v>
      </c>
      <c r="B46" s="453"/>
      <c r="C46" s="454"/>
      <c r="D46" s="649"/>
      <c r="E46" s="455"/>
      <c r="F46" s="449"/>
      <c r="G46" s="450"/>
      <c r="H46" s="451"/>
    </row>
    <row r="47" spans="1:8" s="357" customFormat="1" ht="18">
      <c r="A47" s="136" t="s">
        <v>348</v>
      </c>
      <c r="B47" s="104" t="s">
        <v>301</v>
      </c>
      <c r="C47" s="99">
        <v>5871026</v>
      </c>
      <c r="D47" s="650">
        <v>8647.48</v>
      </c>
      <c r="E47" s="69"/>
      <c r="F47" s="130"/>
      <c r="G47" s="37">
        <f t="shared" si="0"/>
        <v>0</v>
      </c>
      <c r="H47" s="38">
        <f t="shared" si="1"/>
        <v>0</v>
      </c>
    </row>
    <row r="48" spans="1:8" s="357" customFormat="1" ht="18">
      <c r="A48" s="136" t="s">
        <v>349</v>
      </c>
      <c r="B48" s="104" t="s">
        <v>301</v>
      </c>
      <c r="C48" s="99">
        <v>5871027</v>
      </c>
      <c r="D48" s="650">
        <v>7551.44</v>
      </c>
      <c r="E48" s="69"/>
      <c r="F48" s="130"/>
      <c r="G48" s="37">
        <f t="shared" si="0"/>
        <v>0</v>
      </c>
      <c r="H48" s="38">
        <f t="shared" si="1"/>
        <v>0</v>
      </c>
    </row>
    <row r="49" spans="1:8" s="357" customFormat="1" ht="18">
      <c r="A49" s="136" t="s">
        <v>350</v>
      </c>
      <c r="B49" s="104" t="s">
        <v>301</v>
      </c>
      <c r="C49" s="99">
        <v>5871028</v>
      </c>
      <c r="D49" s="650">
        <v>7551.44</v>
      </c>
      <c r="E49" s="69"/>
      <c r="F49" s="130"/>
      <c r="G49" s="37">
        <f t="shared" si="0"/>
        <v>0</v>
      </c>
      <c r="H49" s="38">
        <f t="shared" si="1"/>
        <v>0</v>
      </c>
    </row>
    <row r="50" spans="1:8" s="357" customFormat="1" ht="18">
      <c r="A50" s="136" t="s">
        <v>351</v>
      </c>
      <c r="B50" s="104" t="s">
        <v>301</v>
      </c>
      <c r="C50" s="99">
        <v>5871029</v>
      </c>
      <c r="D50" s="650">
        <v>7551.44</v>
      </c>
      <c r="E50" s="69"/>
      <c r="F50" s="130"/>
      <c r="G50" s="37">
        <f t="shared" si="0"/>
        <v>0</v>
      </c>
      <c r="H50" s="38">
        <f t="shared" si="1"/>
        <v>0</v>
      </c>
    </row>
    <row r="51" spans="1:8" s="357" customFormat="1" ht="18">
      <c r="A51" s="136" t="s">
        <v>352</v>
      </c>
      <c r="B51" s="104" t="s">
        <v>301</v>
      </c>
      <c r="C51" s="69">
        <v>7519293</v>
      </c>
      <c r="D51" s="650">
        <v>11398.18</v>
      </c>
      <c r="E51" s="69"/>
      <c r="F51" s="130"/>
      <c r="G51" s="37">
        <f t="shared" si="0"/>
        <v>0</v>
      </c>
      <c r="H51" s="38">
        <f t="shared" si="1"/>
        <v>0</v>
      </c>
    </row>
    <row r="52" spans="1:8" s="357" customFormat="1" ht="18">
      <c r="A52" s="136" t="s">
        <v>353</v>
      </c>
      <c r="B52" s="104" t="s">
        <v>301</v>
      </c>
      <c r="C52" s="69">
        <v>7519294</v>
      </c>
      <c r="D52" s="650">
        <v>11398.18</v>
      </c>
      <c r="E52" s="69"/>
      <c r="F52" s="130"/>
      <c r="G52" s="37">
        <f t="shared" si="0"/>
        <v>0</v>
      </c>
      <c r="H52" s="38">
        <f t="shared" si="1"/>
        <v>0</v>
      </c>
    </row>
    <row r="53" spans="1:8" s="357" customFormat="1" ht="18">
      <c r="A53" s="136" t="s">
        <v>611</v>
      </c>
      <c r="B53" s="104" t="s">
        <v>301</v>
      </c>
      <c r="C53" s="69">
        <v>7523648</v>
      </c>
      <c r="D53" s="650">
        <v>13107.96</v>
      </c>
      <c r="E53" s="69"/>
      <c r="F53" s="130"/>
      <c r="G53" s="37">
        <f t="shared" si="0"/>
        <v>0</v>
      </c>
      <c r="H53" s="38">
        <f t="shared" si="1"/>
        <v>0</v>
      </c>
    </row>
    <row r="54" spans="1:8" s="357" customFormat="1" ht="18">
      <c r="A54" s="136" t="s">
        <v>612</v>
      </c>
      <c r="B54" s="104" t="s">
        <v>301</v>
      </c>
      <c r="C54" s="69" t="s">
        <v>569</v>
      </c>
      <c r="D54" s="650">
        <v>11398.18</v>
      </c>
      <c r="E54" s="69"/>
      <c r="F54" s="130"/>
      <c r="G54" s="37">
        <f t="shared" si="0"/>
        <v>0</v>
      </c>
      <c r="H54" s="38">
        <f t="shared" si="1"/>
        <v>0</v>
      </c>
    </row>
    <row r="55" spans="1:8" s="357" customFormat="1" ht="18">
      <c r="A55" s="136" t="s">
        <v>613</v>
      </c>
      <c r="B55" s="104" t="s">
        <v>301</v>
      </c>
      <c r="C55" s="69">
        <v>7523232</v>
      </c>
      <c r="D55" s="650">
        <v>9346.02</v>
      </c>
      <c r="E55" s="69"/>
      <c r="F55" s="130"/>
      <c r="G55" s="37">
        <f t="shared" si="0"/>
        <v>0</v>
      </c>
      <c r="H55" s="38">
        <f t="shared" si="1"/>
        <v>0</v>
      </c>
    </row>
    <row r="56" spans="1:8" s="357" customFormat="1" ht="18">
      <c r="A56" s="136" t="s">
        <v>614</v>
      </c>
      <c r="B56" s="104" t="s">
        <v>301</v>
      </c>
      <c r="C56" s="69">
        <v>7523231</v>
      </c>
      <c r="D56" s="650">
        <v>8776.7999999999993</v>
      </c>
      <c r="E56" s="69"/>
      <c r="F56" s="130"/>
      <c r="G56" s="37">
        <f t="shared" si="0"/>
        <v>0</v>
      </c>
      <c r="H56" s="38">
        <f t="shared" si="1"/>
        <v>0</v>
      </c>
    </row>
    <row r="57" spans="1:8" s="357" customFormat="1" ht="18">
      <c r="A57" s="136" t="s">
        <v>615</v>
      </c>
      <c r="B57" s="104" t="s">
        <v>301</v>
      </c>
      <c r="C57" s="69" t="s">
        <v>571</v>
      </c>
      <c r="D57" s="650">
        <v>6042</v>
      </c>
      <c r="E57" s="69"/>
      <c r="F57" s="130"/>
      <c r="G57" s="37">
        <f t="shared" si="0"/>
        <v>0</v>
      </c>
      <c r="H57" s="38">
        <f t="shared" si="1"/>
        <v>0</v>
      </c>
    </row>
    <row r="58" spans="1:8" s="357" customFormat="1" ht="18">
      <c r="A58" s="136" t="s">
        <v>616</v>
      </c>
      <c r="B58" s="104" t="s">
        <v>297</v>
      </c>
      <c r="C58" s="69" t="s">
        <v>572</v>
      </c>
      <c r="D58" s="650">
        <v>3829.78</v>
      </c>
      <c r="E58" s="69"/>
      <c r="F58" s="130"/>
      <c r="G58" s="37">
        <f t="shared" si="0"/>
        <v>0</v>
      </c>
      <c r="H58" s="38">
        <f t="shared" si="1"/>
        <v>0</v>
      </c>
    </row>
    <row r="59" spans="1:8" s="357" customFormat="1" ht="18">
      <c r="A59" s="452" t="s">
        <v>231</v>
      </c>
      <c r="B59" s="453"/>
      <c r="C59" s="454"/>
      <c r="D59" s="649"/>
      <c r="E59" s="455"/>
      <c r="F59" s="449"/>
      <c r="G59" s="450"/>
      <c r="H59" s="451"/>
    </row>
    <row r="60" spans="1:8" s="357" customFormat="1" ht="18">
      <c r="A60" s="68" t="s">
        <v>261</v>
      </c>
      <c r="B60" s="39" t="s">
        <v>451</v>
      </c>
      <c r="C60" s="69">
        <v>5959587</v>
      </c>
      <c r="D60" s="650">
        <v>3159.86</v>
      </c>
      <c r="E60" s="69"/>
      <c r="F60" s="130"/>
      <c r="G60" s="37">
        <f t="shared" si="0"/>
        <v>0</v>
      </c>
      <c r="H60" s="38">
        <f t="shared" si="1"/>
        <v>0</v>
      </c>
    </row>
    <row r="61" spans="1:8" s="357" customFormat="1" ht="18">
      <c r="A61" s="68" t="s">
        <v>262</v>
      </c>
      <c r="B61" s="39" t="s">
        <v>451</v>
      </c>
      <c r="C61" s="69">
        <v>5959691</v>
      </c>
      <c r="D61" s="650">
        <v>3159.86</v>
      </c>
      <c r="E61" s="69"/>
      <c r="F61" s="130"/>
      <c r="G61" s="37">
        <f t="shared" si="0"/>
        <v>0</v>
      </c>
      <c r="H61" s="38">
        <f t="shared" si="1"/>
        <v>0</v>
      </c>
    </row>
    <row r="62" spans="1:8" s="357" customFormat="1" ht="18">
      <c r="A62" s="68" t="s">
        <v>237</v>
      </c>
      <c r="B62" s="39" t="s">
        <v>451</v>
      </c>
      <c r="C62" s="69">
        <v>5959771</v>
      </c>
      <c r="D62" s="650">
        <v>3159.86</v>
      </c>
      <c r="E62" s="69"/>
      <c r="F62" s="130"/>
      <c r="G62" s="37">
        <f t="shared" si="0"/>
        <v>0</v>
      </c>
      <c r="H62" s="38">
        <f t="shared" si="1"/>
        <v>0</v>
      </c>
    </row>
    <row r="63" spans="1:8" s="357" customFormat="1" ht="18">
      <c r="A63" s="68" t="s">
        <v>236</v>
      </c>
      <c r="B63" s="39" t="s">
        <v>451</v>
      </c>
      <c r="C63" s="69">
        <v>7523879</v>
      </c>
      <c r="D63" s="650">
        <v>3159.86</v>
      </c>
      <c r="E63" s="69"/>
      <c r="F63" s="130"/>
      <c r="G63" s="37">
        <f t="shared" si="0"/>
        <v>0</v>
      </c>
      <c r="H63" s="38">
        <f t="shared" si="1"/>
        <v>0</v>
      </c>
    </row>
    <row r="64" spans="1:8" s="357" customFormat="1" ht="18">
      <c r="A64" s="68" t="s">
        <v>235</v>
      </c>
      <c r="B64" s="39" t="s">
        <v>451</v>
      </c>
      <c r="C64" s="69">
        <v>5960078</v>
      </c>
      <c r="D64" s="650">
        <v>3159.86</v>
      </c>
      <c r="E64" s="69"/>
      <c r="F64" s="130"/>
      <c r="G64" s="37">
        <f t="shared" si="0"/>
        <v>0</v>
      </c>
      <c r="H64" s="38">
        <f t="shared" si="1"/>
        <v>0</v>
      </c>
    </row>
    <row r="65" spans="1:8" s="357" customFormat="1" ht="18">
      <c r="A65" s="68" t="s">
        <v>238</v>
      </c>
      <c r="B65" s="39" t="s">
        <v>451</v>
      </c>
      <c r="C65" s="69">
        <v>7523092</v>
      </c>
      <c r="D65" s="650">
        <v>3271.16</v>
      </c>
      <c r="E65" s="69"/>
      <c r="F65" s="130"/>
      <c r="G65" s="37">
        <f t="shared" si="0"/>
        <v>0</v>
      </c>
      <c r="H65" s="38">
        <f t="shared" si="1"/>
        <v>0</v>
      </c>
    </row>
    <row r="66" spans="1:8" s="357" customFormat="1" ht="18">
      <c r="A66" s="68" t="s">
        <v>263</v>
      </c>
      <c r="B66" s="39" t="s">
        <v>451</v>
      </c>
      <c r="C66" s="69">
        <v>7523094</v>
      </c>
      <c r="D66" s="650">
        <v>4302.54</v>
      </c>
      <c r="E66" s="69"/>
      <c r="F66" s="130"/>
      <c r="G66" s="37">
        <f t="shared" si="0"/>
        <v>0</v>
      </c>
      <c r="H66" s="38">
        <f t="shared" si="1"/>
        <v>0</v>
      </c>
    </row>
    <row r="67" spans="1:8" s="357" customFormat="1" ht="18">
      <c r="A67" s="452" t="s">
        <v>354</v>
      </c>
      <c r="B67" s="453"/>
      <c r="C67" s="454"/>
      <c r="D67" s="649"/>
      <c r="E67" s="455"/>
      <c r="F67" s="449"/>
      <c r="G67" s="450"/>
      <c r="H67" s="451"/>
    </row>
    <row r="68" spans="1:8" s="357" customFormat="1" ht="18.5" thickBot="1">
      <c r="A68" s="203" t="s">
        <v>624</v>
      </c>
      <c r="B68" s="106" t="s">
        <v>451</v>
      </c>
      <c r="C68" s="162">
        <v>7518689</v>
      </c>
      <c r="D68" s="650">
        <v>15606.38</v>
      </c>
      <c r="E68" s="162"/>
      <c r="F68" s="201"/>
      <c r="G68" s="375">
        <f t="shared" si="0"/>
        <v>0</v>
      </c>
      <c r="H68" s="376">
        <f t="shared" si="1"/>
        <v>0</v>
      </c>
    </row>
    <row r="69" spans="1:8" s="357" customFormat="1" ht="18.5" thickBot="1">
      <c r="A69" s="368" t="s">
        <v>49</v>
      </c>
      <c r="B69" s="393"/>
      <c r="C69" s="394"/>
      <c r="D69" s="395"/>
      <c r="E69" s="380"/>
      <c r="F69" s="387"/>
      <c r="G69" s="382">
        <f>SUM(G25:G66)</f>
        <v>807006.62</v>
      </c>
      <c r="H69" s="383">
        <f>SUM(H33:H66)</f>
        <v>968407.95</v>
      </c>
    </row>
    <row r="70" spans="1:8" s="357" customFormat="1" ht="18">
      <c r="A70" s="141"/>
      <c r="B70" s="26"/>
      <c r="C70" s="26"/>
      <c r="D70" s="81"/>
      <c r="E70" s="213"/>
      <c r="F70" s="214"/>
      <c r="G70" s="215"/>
      <c r="H70" s="146"/>
    </row>
    <row r="71" spans="1:8" s="357" customFormat="1" ht="18">
      <c r="A71" s="128" t="s">
        <v>400</v>
      </c>
      <c r="B71" s="26"/>
      <c r="C71" s="26"/>
      <c r="D71" s="81"/>
      <c r="E71" s="213"/>
      <c r="F71" s="214"/>
      <c r="G71" s="215"/>
      <c r="H71" s="146"/>
    </row>
    <row r="72" spans="1:8" ht="18">
      <c r="A72" s="114"/>
      <c r="B72" s="26"/>
      <c r="C72" s="26"/>
      <c r="D72" s="81"/>
      <c r="E72" s="213"/>
      <c r="F72" s="214"/>
      <c r="G72" s="215"/>
      <c r="H72" s="146"/>
    </row>
  </sheetData>
  <mergeCells count="12">
    <mergeCell ref="A8:H8"/>
    <mergeCell ref="A9:H9"/>
    <mergeCell ref="A30:A31"/>
    <mergeCell ref="B30:B31"/>
    <mergeCell ref="C30:C31"/>
    <mergeCell ref="D30:D31"/>
    <mergeCell ref="E30:E31"/>
    <mergeCell ref="F30:F31"/>
    <mergeCell ref="G30:G31"/>
    <mergeCell ref="H30:H31"/>
    <mergeCell ref="B14:C14"/>
    <mergeCell ref="B25:C25"/>
  </mergeCells>
  <conditionalFormatting sqref="D70:H72 F47:F66 E33:H35 E37:F45 F68:H68 G37:H66">
    <cfRule type="cellIs" dxfId="146" priority="9" stopIfTrue="1" operator="lessThanOrEqual">
      <formula>0</formula>
    </cfRule>
  </conditionalFormatting>
  <conditionalFormatting sqref="E46:F46">
    <cfRule type="cellIs" dxfId="145" priority="8" stopIfTrue="1" operator="lessThanOrEqual">
      <formula>0</formula>
    </cfRule>
  </conditionalFormatting>
  <conditionalFormatting sqref="E59">
    <cfRule type="cellIs" dxfId="144" priority="7" stopIfTrue="1" operator="lessThanOrEqual">
      <formula>0</formula>
    </cfRule>
  </conditionalFormatting>
  <conditionalFormatting sqref="E60:E66">
    <cfRule type="cellIs" dxfId="143" priority="6" stopIfTrue="1" operator="lessThanOrEqual">
      <formula>0</formula>
    </cfRule>
  </conditionalFormatting>
  <conditionalFormatting sqref="E68">
    <cfRule type="cellIs" dxfId="142" priority="5" stopIfTrue="1" operator="lessThanOrEqual">
      <formula>0</formula>
    </cfRule>
  </conditionalFormatting>
  <conditionalFormatting sqref="E47:E58 C51:C58">
    <cfRule type="cellIs" dxfId="141" priority="4" stopIfTrue="1" operator="lessThanOrEqual">
      <formula>0</formula>
    </cfRule>
  </conditionalFormatting>
  <conditionalFormatting sqref="E36:H36">
    <cfRule type="cellIs" dxfId="140" priority="3" stopIfTrue="1" operator="lessThanOrEqual">
      <formula>0</formula>
    </cfRule>
  </conditionalFormatting>
  <conditionalFormatting sqref="F67:H67">
    <cfRule type="cellIs" dxfId="139" priority="2" stopIfTrue="1" operator="lessThanOrEqual">
      <formula>0</formula>
    </cfRule>
  </conditionalFormatting>
  <conditionalFormatting sqref="E67">
    <cfRule type="cellIs" dxfId="138" priority="1" stopIfTrue="1" operator="lessThanOrEqual">
      <formula>0</formula>
    </cfRule>
  </conditionalFormatting>
  <hyperlinks>
    <hyperlink ref="A6" r:id="rId1"/>
  </hyperlinks>
  <pageMargins left="0.7" right="0.7" top="0.75" bottom="0.75" header="0.3" footer="0.3"/>
  <pageSetup paperSize="9" scale="40" orientation="portrait" r:id="rId2"/>
  <drawing r:id="rId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>
    <pageSetUpPr fitToPage="1"/>
  </sheetPr>
  <dimension ref="A1:H71"/>
  <sheetViews>
    <sheetView showGridLines="0" view="pageBreakPreview" topLeftCell="A21" zoomScale="60" zoomScaleNormal="50" workbookViewId="0">
      <selection activeCell="D30" sqref="D30:D67"/>
    </sheetView>
  </sheetViews>
  <sheetFormatPr defaultColWidth="8.81640625" defaultRowHeight="14"/>
  <cols>
    <col min="1" max="1" width="79.81640625" style="2" customWidth="1"/>
    <col min="2" max="2" width="15.36328125" style="2" customWidth="1"/>
    <col min="3" max="3" width="20.453125" style="2" bestFit="1" customWidth="1"/>
    <col min="4" max="4" width="22.1796875" style="2" bestFit="1" customWidth="1"/>
    <col min="5" max="5" width="10.6328125" style="2" bestFit="1" customWidth="1"/>
    <col min="6" max="6" width="10.6328125" style="2" customWidth="1"/>
    <col min="7" max="8" width="29.1796875" style="2" bestFit="1" customWidth="1"/>
    <col min="9" max="16384" width="8.81640625" style="2"/>
  </cols>
  <sheetData>
    <row r="1" spans="1:8" ht="18">
      <c r="A1" s="4" t="s">
        <v>0</v>
      </c>
      <c r="B1" s="114"/>
      <c r="C1" s="114"/>
      <c r="D1" s="5"/>
      <c r="E1" s="114"/>
      <c r="F1" s="152"/>
      <c r="G1" s="17"/>
      <c r="H1" s="114"/>
    </row>
    <row r="2" spans="1:8" ht="18">
      <c r="A2" s="4" t="s">
        <v>1</v>
      </c>
      <c r="B2" s="114"/>
      <c r="C2" s="114"/>
      <c r="D2" s="5"/>
      <c r="E2" s="114"/>
      <c r="F2" s="152"/>
      <c r="G2" s="17"/>
      <c r="H2" s="114"/>
    </row>
    <row r="3" spans="1:8" ht="18">
      <c r="A3" s="4" t="s">
        <v>2</v>
      </c>
      <c r="B3" s="114"/>
      <c r="C3" s="114"/>
      <c r="D3" s="5"/>
      <c r="E3" s="114"/>
      <c r="F3" s="152"/>
      <c r="G3" s="17"/>
      <c r="H3" s="114"/>
    </row>
    <row r="4" spans="1:8" ht="18">
      <c r="A4" s="4" t="s">
        <v>3</v>
      </c>
      <c r="B4" s="114"/>
      <c r="C4" s="114"/>
      <c r="D4" s="5"/>
      <c r="E4" s="114"/>
      <c r="F4" s="152"/>
      <c r="G4" s="17"/>
      <c r="H4" s="114"/>
    </row>
    <row r="5" spans="1:8" ht="18">
      <c r="A5" s="4" t="s">
        <v>4</v>
      </c>
      <c r="B5" s="114"/>
      <c r="C5" s="114"/>
      <c r="D5" s="5"/>
      <c r="E5" s="114"/>
      <c r="F5" s="152"/>
      <c r="G5" s="17"/>
      <c r="H5" s="114"/>
    </row>
    <row r="6" spans="1:8" ht="18">
      <c r="A6" s="358" t="s">
        <v>591</v>
      </c>
      <c r="B6" s="114"/>
      <c r="C6" s="114"/>
      <c r="D6" s="5"/>
      <c r="E6" s="114"/>
      <c r="F6" s="152"/>
      <c r="G6" s="17"/>
      <c r="H6" s="114"/>
    </row>
    <row r="7" spans="1:8" ht="11.5" customHeight="1">
      <c r="A7" s="8"/>
      <c r="B7" s="8"/>
      <c r="C7" s="8"/>
      <c r="D7" s="9"/>
      <c r="E7" s="8"/>
      <c r="F7" s="153"/>
      <c r="G7" s="117"/>
      <c r="H7" s="8"/>
    </row>
    <row r="8" spans="1:8" ht="25">
      <c r="A8" s="676" t="s">
        <v>496</v>
      </c>
      <c r="B8" s="677"/>
      <c r="C8" s="677"/>
      <c r="D8" s="677"/>
      <c r="E8" s="677"/>
      <c r="F8" s="677"/>
      <c r="G8" s="677"/>
      <c r="H8" s="678"/>
    </row>
    <row r="9" spans="1:8" ht="25">
      <c r="A9" s="679" t="s">
        <v>861</v>
      </c>
      <c r="B9" s="680"/>
      <c r="C9" s="680"/>
      <c r="D9" s="680"/>
      <c r="E9" s="680"/>
      <c r="F9" s="680"/>
      <c r="G9" s="680"/>
      <c r="H9" s="681"/>
    </row>
    <row r="10" spans="1:8" ht="20">
      <c r="A10" s="18"/>
      <c r="B10" s="121"/>
      <c r="C10" s="121"/>
      <c r="D10" s="15"/>
      <c r="E10" s="118"/>
      <c r="F10" s="154"/>
      <c r="G10" s="124"/>
      <c r="H10" s="118"/>
    </row>
    <row r="11" spans="1:8" ht="20">
      <c r="A11" s="22" t="s">
        <v>167</v>
      </c>
      <c r="B11" s="574" t="s">
        <v>358</v>
      </c>
      <c r="C11" s="236" t="s">
        <v>497</v>
      </c>
      <c r="D11" s="15"/>
      <c r="E11" s="118"/>
      <c r="F11" s="154"/>
      <c r="G11" s="124"/>
      <c r="H11" s="118"/>
    </row>
    <row r="12" spans="1:8" ht="20">
      <c r="A12" s="22" t="s">
        <v>359</v>
      </c>
      <c r="B12" s="574" t="s">
        <v>358</v>
      </c>
      <c r="C12" s="457" t="s">
        <v>498</v>
      </c>
      <c r="D12" s="15"/>
      <c r="E12" s="8"/>
      <c r="F12" s="153"/>
      <c r="G12" s="124"/>
      <c r="H12" s="118"/>
    </row>
    <row r="13" spans="1:8" ht="20">
      <c r="A13" s="22" t="s">
        <v>81</v>
      </c>
      <c r="B13" s="574" t="s">
        <v>111</v>
      </c>
      <c r="C13" s="456">
        <v>43</v>
      </c>
      <c r="D13" s="15"/>
      <c r="E13" s="118"/>
      <c r="F13" s="154"/>
      <c r="G13" s="124"/>
      <c r="H13" s="118"/>
    </row>
    <row r="14" spans="1:8" ht="20">
      <c r="A14" s="22" t="s">
        <v>827</v>
      </c>
      <c r="B14" s="729" t="s">
        <v>851</v>
      </c>
      <c r="C14" s="730"/>
      <c r="D14" s="15"/>
      <c r="E14" s="118"/>
      <c r="F14" s="154"/>
      <c r="G14" s="124"/>
      <c r="H14" s="118"/>
    </row>
    <row r="15" spans="1:8" ht="20">
      <c r="A15" s="22" t="s">
        <v>311</v>
      </c>
      <c r="B15" s="574" t="s">
        <v>111</v>
      </c>
      <c r="C15" s="456">
        <v>69</v>
      </c>
      <c r="D15" s="15"/>
      <c r="E15" s="118"/>
      <c r="F15" s="154"/>
      <c r="G15" s="124"/>
      <c r="H15" s="118"/>
    </row>
    <row r="16" spans="1:8" ht="20">
      <c r="A16" s="22" t="s">
        <v>831</v>
      </c>
      <c r="B16" s="574" t="s">
        <v>9</v>
      </c>
      <c r="C16" s="457" t="s">
        <v>480</v>
      </c>
      <c r="D16" s="15"/>
      <c r="E16" s="118"/>
      <c r="F16" s="154"/>
      <c r="G16" s="124"/>
      <c r="H16" s="118"/>
    </row>
    <row r="17" spans="1:8" ht="20">
      <c r="A17" s="22" t="s">
        <v>837</v>
      </c>
      <c r="B17" s="158" t="s">
        <v>361</v>
      </c>
      <c r="C17" s="458" t="s">
        <v>852</v>
      </c>
      <c r="D17" s="15"/>
      <c r="E17" s="118"/>
      <c r="F17" s="154"/>
      <c r="G17" s="124"/>
      <c r="H17" s="118"/>
    </row>
    <row r="18" spans="1:8" ht="20">
      <c r="A18" s="22" t="s">
        <v>535</v>
      </c>
      <c r="B18" s="574" t="s">
        <v>361</v>
      </c>
      <c r="C18" s="24" t="s">
        <v>482</v>
      </c>
      <c r="D18" s="15"/>
      <c r="E18" s="118"/>
      <c r="F18" s="154"/>
      <c r="G18" s="124"/>
      <c r="H18" s="118"/>
    </row>
    <row r="19" spans="1:8" ht="20" customHeight="1">
      <c r="A19" s="22" t="s">
        <v>435</v>
      </c>
      <c r="B19" s="574" t="s">
        <v>20</v>
      </c>
      <c r="C19" s="236" t="s">
        <v>897</v>
      </c>
      <c r="D19" s="15"/>
      <c r="E19" s="118"/>
      <c r="F19" s="154"/>
      <c r="G19" s="124"/>
      <c r="H19" s="118"/>
    </row>
    <row r="20" spans="1:8" ht="20">
      <c r="A20" s="22" t="s">
        <v>12</v>
      </c>
      <c r="B20" s="574" t="s">
        <v>847</v>
      </c>
      <c r="C20" s="238" t="s">
        <v>459</v>
      </c>
      <c r="D20" s="15"/>
      <c r="E20" s="118"/>
      <c r="F20" s="154"/>
      <c r="G20" s="124"/>
      <c r="H20" s="118"/>
    </row>
    <row r="21" spans="1:8" ht="20">
      <c r="A21" s="22" t="s">
        <v>29</v>
      </c>
      <c r="B21" s="574" t="s">
        <v>22</v>
      </c>
      <c r="C21" s="238">
        <v>1160</v>
      </c>
      <c r="D21" s="15"/>
      <c r="E21" s="118"/>
      <c r="F21" s="154"/>
      <c r="G21" s="124"/>
      <c r="H21" s="118"/>
    </row>
    <row r="22" spans="1:8" ht="20">
      <c r="A22" s="22" t="s">
        <v>31</v>
      </c>
      <c r="B22" s="574" t="s">
        <v>22</v>
      </c>
      <c r="C22" s="238">
        <v>475</v>
      </c>
      <c r="D22" s="15"/>
      <c r="E22" s="118"/>
      <c r="F22" s="154"/>
      <c r="G22" s="124"/>
      <c r="H22" s="118"/>
    </row>
    <row r="23" spans="1:8" ht="20">
      <c r="A23" s="632" t="s">
        <v>32</v>
      </c>
      <c r="B23" s="219" t="s">
        <v>22</v>
      </c>
      <c r="C23" s="639">
        <v>1195</v>
      </c>
      <c r="D23" s="15"/>
      <c r="E23" s="118"/>
      <c r="F23" s="154"/>
      <c r="G23" s="124"/>
      <c r="H23" s="118"/>
    </row>
    <row r="24" spans="1:8" ht="18.5" thickBot="1">
      <c r="A24" s="631" t="s">
        <v>951</v>
      </c>
      <c r="B24" s="701" t="s">
        <v>955</v>
      </c>
      <c r="C24" s="702"/>
      <c r="D24" s="5"/>
      <c r="E24" s="114"/>
      <c r="F24" s="152"/>
      <c r="G24" s="17"/>
      <c r="H24" s="114"/>
    </row>
    <row r="25" spans="1:8" ht="18">
      <c r="A25" s="26"/>
      <c r="B25" s="626"/>
      <c r="C25" s="626"/>
      <c r="D25" s="5"/>
      <c r="E25" s="114"/>
      <c r="F25" s="152"/>
      <c r="G25" s="17"/>
      <c r="H25" s="114"/>
    </row>
    <row r="26" spans="1:8" s="357" customFormat="1" ht="23">
      <c r="A26" s="526" t="s">
        <v>490</v>
      </c>
      <c r="B26" s="26"/>
      <c r="C26" s="26"/>
      <c r="D26" s="5"/>
      <c r="E26" s="114"/>
      <c r="F26" s="152"/>
      <c r="G26" s="17"/>
      <c r="H26" s="114"/>
    </row>
    <row r="27" spans="1:8" s="357" customFormat="1" ht="18.5" thickBot="1">
      <c r="A27" s="223"/>
      <c r="B27" s="224"/>
      <c r="C27" s="224"/>
      <c r="D27" s="5"/>
      <c r="E27" s="5"/>
      <c r="F27" s="115"/>
      <c r="G27" s="167"/>
      <c r="H27" s="5"/>
    </row>
    <row r="28" spans="1:8" s="357" customFormat="1" ht="22.25" customHeight="1">
      <c r="A28" s="682" t="s">
        <v>34</v>
      </c>
      <c r="B28" s="684" t="s">
        <v>35</v>
      </c>
      <c r="C28" s="688" t="s">
        <v>36</v>
      </c>
      <c r="D28" s="686" t="s">
        <v>107</v>
      </c>
      <c r="E28" s="688" t="s">
        <v>37</v>
      </c>
      <c r="F28" s="737" t="s">
        <v>38</v>
      </c>
      <c r="G28" s="674" t="s">
        <v>72</v>
      </c>
      <c r="H28" s="674" t="s">
        <v>73</v>
      </c>
    </row>
    <row r="29" spans="1:8" s="357" customFormat="1" ht="17.5">
      <c r="A29" s="683"/>
      <c r="B29" s="685"/>
      <c r="C29" s="689"/>
      <c r="D29" s="687"/>
      <c r="E29" s="689"/>
      <c r="F29" s="738"/>
      <c r="G29" s="675"/>
      <c r="H29" s="675"/>
    </row>
    <row r="30" spans="1:8" s="357" customFormat="1" ht="18">
      <c r="A30" s="63" t="s">
        <v>499</v>
      </c>
      <c r="B30" s="33" t="s">
        <v>40</v>
      </c>
      <c r="C30" s="34">
        <v>7516826</v>
      </c>
      <c r="D30" s="35">
        <v>607579.28</v>
      </c>
      <c r="E30" s="34">
        <v>1</v>
      </c>
      <c r="F30" s="130"/>
      <c r="G30" s="37">
        <f>ROUND((D30*(1-F30))*E30,2)</f>
        <v>607579.28</v>
      </c>
      <c r="H30" s="38">
        <f>ROUND(G30*1.2,2)</f>
        <v>729095.14</v>
      </c>
    </row>
    <row r="31" spans="1:8" s="357" customFormat="1" ht="36">
      <c r="A31" s="63" t="s">
        <v>461</v>
      </c>
      <c r="B31" s="33" t="s">
        <v>40</v>
      </c>
      <c r="C31" s="34">
        <v>7520152</v>
      </c>
      <c r="D31" s="648">
        <v>24878.2</v>
      </c>
      <c r="E31" s="34">
        <v>2</v>
      </c>
      <c r="F31" s="130"/>
      <c r="G31" s="37">
        <f t="shared" ref="G31:G67" si="0">ROUND((D31*(1-F31))*E31,2)</f>
        <v>49756.4</v>
      </c>
      <c r="H31" s="38">
        <f t="shared" ref="H31:H67" si="1">ROUND(G31*1.2,2)</f>
        <v>59707.68</v>
      </c>
    </row>
    <row r="32" spans="1:8" s="357" customFormat="1" ht="18">
      <c r="A32" s="63" t="s">
        <v>500</v>
      </c>
      <c r="B32" s="33" t="s">
        <v>40</v>
      </c>
      <c r="C32" s="34">
        <v>8504750</v>
      </c>
      <c r="D32" s="648">
        <v>7646.84</v>
      </c>
      <c r="E32" s="34">
        <v>1</v>
      </c>
      <c r="F32" s="130"/>
      <c r="G32" s="37">
        <f t="shared" si="0"/>
        <v>7646.84</v>
      </c>
      <c r="H32" s="38">
        <f t="shared" si="1"/>
        <v>9176.2099999999991</v>
      </c>
    </row>
    <row r="33" spans="1:8" s="357" customFormat="1" ht="18">
      <c r="A33" s="511" t="s">
        <v>843</v>
      </c>
      <c r="B33" s="512"/>
      <c r="C33" s="529"/>
      <c r="D33" s="649"/>
      <c r="E33" s="530"/>
      <c r="F33" s="545"/>
      <c r="G33" s="516"/>
      <c r="H33" s="517"/>
    </row>
    <row r="34" spans="1:8" s="357" customFormat="1" ht="18">
      <c r="A34" s="68" t="s">
        <v>501</v>
      </c>
      <c r="B34" s="39" t="s">
        <v>40</v>
      </c>
      <c r="C34" s="69">
        <v>7510829</v>
      </c>
      <c r="D34" s="650">
        <v>12208.02</v>
      </c>
      <c r="E34" s="69"/>
      <c r="F34" s="130"/>
      <c r="G34" s="37">
        <f t="shared" si="0"/>
        <v>0</v>
      </c>
      <c r="H34" s="38">
        <f t="shared" si="1"/>
        <v>0</v>
      </c>
    </row>
    <row r="35" spans="1:8" s="357" customFormat="1" ht="18">
      <c r="A35" s="70" t="s">
        <v>493</v>
      </c>
      <c r="B35" s="39" t="s">
        <v>40</v>
      </c>
      <c r="C35" s="176">
        <v>4122528</v>
      </c>
      <c r="D35" s="650">
        <v>2616.08</v>
      </c>
      <c r="E35" s="69"/>
      <c r="F35" s="130"/>
      <c r="G35" s="37">
        <f t="shared" si="0"/>
        <v>0</v>
      </c>
      <c r="H35" s="38">
        <f t="shared" si="1"/>
        <v>0</v>
      </c>
    </row>
    <row r="36" spans="1:8" s="357" customFormat="1" ht="18">
      <c r="A36" s="70" t="s">
        <v>494</v>
      </c>
      <c r="B36" s="39" t="s">
        <v>40</v>
      </c>
      <c r="C36" s="69">
        <v>4122529</v>
      </c>
      <c r="D36" s="650">
        <v>3452.42</v>
      </c>
      <c r="E36" s="69"/>
      <c r="F36" s="130"/>
      <c r="G36" s="37">
        <f t="shared" si="0"/>
        <v>0</v>
      </c>
      <c r="H36" s="38">
        <f t="shared" si="1"/>
        <v>0</v>
      </c>
    </row>
    <row r="37" spans="1:8" s="357" customFormat="1" ht="35">
      <c r="A37" s="70" t="s">
        <v>369</v>
      </c>
      <c r="B37" s="39" t="s">
        <v>40</v>
      </c>
      <c r="C37" s="69">
        <v>8502830</v>
      </c>
      <c r="D37" s="650">
        <v>3962.28</v>
      </c>
      <c r="E37" s="69"/>
      <c r="F37" s="130"/>
      <c r="G37" s="37">
        <f t="shared" si="0"/>
        <v>0</v>
      </c>
      <c r="H37" s="38">
        <f t="shared" si="1"/>
        <v>0</v>
      </c>
    </row>
    <row r="38" spans="1:8" s="357" customFormat="1" ht="35">
      <c r="A38" s="70" t="s">
        <v>502</v>
      </c>
      <c r="B38" s="39" t="s">
        <v>40</v>
      </c>
      <c r="C38" s="69">
        <v>8504800</v>
      </c>
      <c r="D38" s="650">
        <v>12298.12</v>
      </c>
      <c r="E38" s="69"/>
      <c r="F38" s="130"/>
      <c r="G38" s="37">
        <f t="shared" si="0"/>
        <v>0</v>
      </c>
      <c r="H38" s="38">
        <f t="shared" si="1"/>
        <v>0</v>
      </c>
    </row>
    <row r="39" spans="1:8" s="357" customFormat="1" ht="35">
      <c r="A39" s="70" t="s">
        <v>503</v>
      </c>
      <c r="B39" s="39" t="s">
        <v>40</v>
      </c>
      <c r="C39" s="69">
        <v>8504780</v>
      </c>
      <c r="D39" s="650">
        <v>21328.26</v>
      </c>
      <c r="E39" s="69"/>
      <c r="F39" s="130"/>
      <c r="G39" s="37">
        <f t="shared" si="0"/>
        <v>0</v>
      </c>
      <c r="H39" s="38">
        <f t="shared" si="1"/>
        <v>0</v>
      </c>
    </row>
    <row r="40" spans="1:8" s="357" customFormat="1" ht="18">
      <c r="A40" s="547" t="s">
        <v>619</v>
      </c>
      <c r="B40" s="512"/>
      <c r="C40" s="529"/>
      <c r="D40" s="649"/>
      <c r="E40" s="530"/>
      <c r="F40" s="544"/>
      <c r="G40" s="516"/>
      <c r="H40" s="517"/>
    </row>
    <row r="41" spans="1:8" s="357" customFormat="1" ht="18">
      <c r="A41" s="136" t="s">
        <v>348</v>
      </c>
      <c r="B41" s="104" t="s">
        <v>301</v>
      </c>
      <c r="C41" s="99">
        <v>5871026</v>
      </c>
      <c r="D41" s="650">
        <v>8647.48</v>
      </c>
      <c r="E41" s="69"/>
      <c r="F41" s="130"/>
      <c r="G41" s="37">
        <f t="shared" si="0"/>
        <v>0</v>
      </c>
      <c r="H41" s="38">
        <f t="shared" si="1"/>
        <v>0</v>
      </c>
    </row>
    <row r="42" spans="1:8" s="357" customFormat="1" ht="18">
      <c r="A42" s="136" t="s">
        <v>349</v>
      </c>
      <c r="B42" s="104" t="s">
        <v>301</v>
      </c>
      <c r="C42" s="99">
        <v>5871027</v>
      </c>
      <c r="D42" s="650">
        <v>7551.44</v>
      </c>
      <c r="E42" s="69"/>
      <c r="F42" s="130"/>
      <c r="G42" s="37">
        <f t="shared" ref="G42:G52" si="2">ROUND((D42*(1-F42))*E42,2)</f>
        <v>0</v>
      </c>
      <c r="H42" s="38">
        <f t="shared" ref="H42:H52" si="3">ROUND(G42*1.2,2)</f>
        <v>0</v>
      </c>
    </row>
    <row r="43" spans="1:8" s="357" customFormat="1" ht="18">
      <c r="A43" s="136" t="s">
        <v>350</v>
      </c>
      <c r="B43" s="104" t="s">
        <v>301</v>
      </c>
      <c r="C43" s="99">
        <v>5871028</v>
      </c>
      <c r="D43" s="650">
        <v>7551.44</v>
      </c>
      <c r="E43" s="69"/>
      <c r="F43" s="130"/>
      <c r="G43" s="37">
        <f t="shared" si="2"/>
        <v>0</v>
      </c>
      <c r="H43" s="38">
        <f t="shared" si="3"/>
        <v>0</v>
      </c>
    </row>
    <row r="44" spans="1:8" s="357" customFormat="1" ht="18">
      <c r="A44" s="136" t="s">
        <v>351</v>
      </c>
      <c r="B44" s="104" t="s">
        <v>301</v>
      </c>
      <c r="C44" s="99">
        <v>5871029</v>
      </c>
      <c r="D44" s="650">
        <v>7551.44</v>
      </c>
      <c r="E44" s="69"/>
      <c r="F44" s="130"/>
      <c r="G44" s="37">
        <f t="shared" si="2"/>
        <v>0</v>
      </c>
      <c r="H44" s="38">
        <f t="shared" si="3"/>
        <v>0</v>
      </c>
    </row>
    <row r="45" spans="1:8" s="357" customFormat="1" ht="18">
      <c r="A45" s="136" t="s">
        <v>352</v>
      </c>
      <c r="B45" s="104" t="s">
        <v>301</v>
      </c>
      <c r="C45" s="69">
        <v>7519293</v>
      </c>
      <c r="D45" s="650">
        <v>11398.18</v>
      </c>
      <c r="E45" s="69"/>
      <c r="F45" s="130"/>
      <c r="G45" s="37">
        <f t="shared" si="2"/>
        <v>0</v>
      </c>
      <c r="H45" s="38">
        <f t="shared" si="3"/>
        <v>0</v>
      </c>
    </row>
    <row r="46" spans="1:8" s="357" customFormat="1" ht="18">
      <c r="A46" s="136" t="s">
        <v>353</v>
      </c>
      <c r="B46" s="104" t="s">
        <v>301</v>
      </c>
      <c r="C46" s="69">
        <v>7519294</v>
      </c>
      <c r="D46" s="650">
        <v>11398.18</v>
      </c>
      <c r="E46" s="69"/>
      <c r="F46" s="130"/>
      <c r="G46" s="37">
        <f t="shared" si="2"/>
        <v>0</v>
      </c>
      <c r="H46" s="38">
        <f t="shared" si="3"/>
        <v>0</v>
      </c>
    </row>
    <row r="47" spans="1:8" s="357" customFormat="1" ht="18">
      <c r="A47" s="136" t="s">
        <v>611</v>
      </c>
      <c r="B47" s="104" t="s">
        <v>301</v>
      </c>
      <c r="C47" s="69">
        <v>7523648</v>
      </c>
      <c r="D47" s="650">
        <v>13107.96</v>
      </c>
      <c r="E47" s="69"/>
      <c r="F47" s="130"/>
      <c r="G47" s="37">
        <f t="shared" si="2"/>
        <v>0</v>
      </c>
      <c r="H47" s="38">
        <f t="shared" si="3"/>
        <v>0</v>
      </c>
    </row>
    <row r="48" spans="1:8" s="357" customFormat="1" ht="18">
      <c r="A48" s="136" t="s">
        <v>612</v>
      </c>
      <c r="B48" s="104" t="s">
        <v>301</v>
      </c>
      <c r="C48" s="69" t="s">
        <v>569</v>
      </c>
      <c r="D48" s="650">
        <v>11398.18</v>
      </c>
      <c r="E48" s="69"/>
      <c r="F48" s="130"/>
      <c r="G48" s="37">
        <f t="shared" si="2"/>
        <v>0</v>
      </c>
      <c r="H48" s="38">
        <f t="shared" si="3"/>
        <v>0</v>
      </c>
    </row>
    <row r="49" spans="1:8" s="357" customFormat="1" ht="18">
      <c r="A49" s="136" t="s">
        <v>613</v>
      </c>
      <c r="B49" s="104" t="s">
        <v>301</v>
      </c>
      <c r="C49" s="69">
        <v>7523232</v>
      </c>
      <c r="D49" s="650">
        <v>9346.02</v>
      </c>
      <c r="E49" s="69"/>
      <c r="F49" s="130"/>
      <c r="G49" s="37">
        <f t="shared" si="2"/>
        <v>0</v>
      </c>
      <c r="H49" s="38">
        <f t="shared" si="3"/>
        <v>0</v>
      </c>
    </row>
    <row r="50" spans="1:8" s="357" customFormat="1" ht="18">
      <c r="A50" s="136" t="s">
        <v>614</v>
      </c>
      <c r="B50" s="104" t="s">
        <v>301</v>
      </c>
      <c r="C50" s="69">
        <v>7523231</v>
      </c>
      <c r="D50" s="650">
        <v>8776.7999999999993</v>
      </c>
      <c r="E50" s="69"/>
      <c r="F50" s="130"/>
      <c r="G50" s="37">
        <f t="shared" si="2"/>
        <v>0</v>
      </c>
      <c r="H50" s="38">
        <f t="shared" si="3"/>
        <v>0</v>
      </c>
    </row>
    <row r="51" spans="1:8" s="357" customFormat="1" ht="18">
      <c r="A51" s="136" t="s">
        <v>615</v>
      </c>
      <c r="B51" s="104" t="s">
        <v>301</v>
      </c>
      <c r="C51" s="69" t="s">
        <v>571</v>
      </c>
      <c r="D51" s="650">
        <v>6042</v>
      </c>
      <c r="E51" s="69"/>
      <c r="F51" s="130"/>
      <c r="G51" s="37">
        <f t="shared" si="2"/>
        <v>0</v>
      </c>
      <c r="H51" s="38">
        <f t="shared" si="3"/>
        <v>0</v>
      </c>
    </row>
    <row r="52" spans="1:8" s="357" customFormat="1" ht="18">
      <c r="A52" s="136" t="s">
        <v>616</v>
      </c>
      <c r="B52" s="104" t="s">
        <v>297</v>
      </c>
      <c r="C52" s="69" t="s">
        <v>572</v>
      </c>
      <c r="D52" s="650">
        <v>3829.78</v>
      </c>
      <c r="E52" s="69"/>
      <c r="F52" s="130"/>
      <c r="G52" s="37">
        <f t="shared" si="2"/>
        <v>0</v>
      </c>
      <c r="H52" s="38">
        <f t="shared" si="3"/>
        <v>0</v>
      </c>
    </row>
    <row r="53" spans="1:8" s="357" customFormat="1" ht="18">
      <c r="A53" s="528" t="s">
        <v>231</v>
      </c>
      <c r="B53" s="512"/>
      <c r="C53" s="529"/>
      <c r="D53" s="649"/>
      <c r="E53" s="530"/>
      <c r="F53" s="544"/>
      <c r="G53" s="516"/>
      <c r="H53" s="517"/>
    </row>
    <row r="54" spans="1:8" s="357" customFormat="1" ht="18">
      <c r="A54" s="68" t="s">
        <v>261</v>
      </c>
      <c r="B54" s="39" t="s">
        <v>451</v>
      </c>
      <c r="C54" s="69">
        <v>5959587</v>
      </c>
      <c r="D54" s="650">
        <v>3159.86</v>
      </c>
      <c r="E54" s="69"/>
      <c r="F54" s="130"/>
      <c r="G54" s="37">
        <f t="shared" si="0"/>
        <v>0</v>
      </c>
      <c r="H54" s="38">
        <f t="shared" si="1"/>
        <v>0</v>
      </c>
    </row>
    <row r="55" spans="1:8" s="357" customFormat="1" ht="18">
      <c r="A55" s="68" t="s">
        <v>262</v>
      </c>
      <c r="B55" s="39" t="s">
        <v>451</v>
      </c>
      <c r="C55" s="69">
        <v>5959691</v>
      </c>
      <c r="D55" s="650">
        <v>3159.86</v>
      </c>
      <c r="E55" s="69"/>
      <c r="F55" s="130"/>
      <c r="G55" s="37">
        <f t="shared" si="0"/>
        <v>0</v>
      </c>
      <c r="H55" s="38">
        <f t="shared" si="1"/>
        <v>0</v>
      </c>
    </row>
    <row r="56" spans="1:8" s="357" customFormat="1" ht="18">
      <c r="A56" s="68" t="s">
        <v>237</v>
      </c>
      <c r="B56" s="39" t="s">
        <v>451</v>
      </c>
      <c r="C56" s="69">
        <v>5959771</v>
      </c>
      <c r="D56" s="650">
        <v>3159.86</v>
      </c>
      <c r="E56" s="69"/>
      <c r="F56" s="130"/>
      <c r="G56" s="37">
        <f t="shared" si="0"/>
        <v>0</v>
      </c>
      <c r="H56" s="38">
        <f t="shared" si="1"/>
        <v>0</v>
      </c>
    </row>
    <row r="57" spans="1:8" s="357" customFormat="1" ht="18">
      <c r="A57" s="68" t="s">
        <v>236</v>
      </c>
      <c r="B57" s="39" t="s">
        <v>451</v>
      </c>
      <c r="C57" s="69">
        <v>7523879</v>
      </c>
      <c r="D57" s="650">
        <v>3159.86</v>
      </c>
      <c r="E57" s="69"/>
      <c r="F57" s="130"/>
      <c r="G57" s="37">
        <f t="shared" si="0"/>
        <v>0</v>
      </c>
      <c r="H57" s="38">
        <f t="shared" si="1"/>
        <v>0</v>
      </c>
    </row>
    <row r="58" spans="1:8" s="357" customFormat="1" ht="18">
      <c r="A58" s="68" t="s">
        <v>235</v>
      </c>
      <c r="B58" s="39" t="s">
        <v>451</v>
      </c>
      <c r="C58" s="69">
        <v>5960078</v>
      </c>
      <c r="D58" s="650">
        <v>3159.86</v>
      </c>
      <c r="E58" s="69"/>
      <c r="F58" s="130"/>
      <c r="G58" s="37">
        <f t="shared" si="0"/>
        <v>0</v>
      </c>
      <c r="H58" s="38">
        <f t="shared" si="1"/>
        <v>0</v>
      </c>
    </row>
    <row r="59" spans="1:8" s="357" customFormat="1" ht="18">
      <c r="A59" s="68" t="s">
        <v>238</v>
      </c>
      <c r="B59" s="39" t="s">
        <v>451</v>
      </c>
      <c r="C59" s="69">
        <v>7523092</v>
      </c>
      <c r="D59" s="650">
        <v>3271.16</v>
      </c>
      <c r="E59" s="69"/>
      <c r="F59" s="130"/>
      <c r="G59" s="37">
        <f t="shared" si="0"/>
        <v>0</v>
      </c>
      <c r="H59" s="38">
        <f t="shared" si="1"/>
        <v>0</v>
      </c>
    </row>
    <row r="60" spans="1:8" s="357" customFormat="1" ht="18">
      <c r="A60" s="68" t="s">
        <v>263</v>
      </c>
      <c r="B60" s="39" t="s">
        <v>451</v>
      </c>
      <c r="C60" s="69">
        <v>7523094</v>
      </c>
      <c r="D60" s="650">
        <v>4302.54</v>
      </c>
      <c r="E60" s="69"/>
      <c r="F60" s="130"/>
      <c r="G60" s="37">
        <f t="shared" si="0"/>
        <v>0</v>
      </c>
      <c r="H60" s="38">
        <f t="shared" si="1"/>
        <v>0</v>
      </c>
    </row>
    <row r="61" spans="1:8" s="357" customFormat="1" ht="18">
      <c r="A61" s="528" t="s">
        <v>354</v>
      </c>
      <c r="B61" s="512"/>
      <c r="C61" s="530"/>
      <c r="D61" s="649"/>
      <c r="E61" s="530"/>
      <c r="F61" s="544"/>
      <c r="G61" s="516"/>
      <c r="H61" s="517"/>
    </row>
    <row r="62" spans="1:8" s="357" customFormat="1" ht="18">
      <c r="A62" s="79" t="s">
        <v>626</v>
      </c>
      <c r="B62" s="39" t="s">
        <v>451</v>
      </c>
      <c r="C62" s="69">
        <v>7518689</v>
      </c>
      <c r="D62" s="650">
        <v>15606.38</v>
      </c>
      <c r="E62" s="69"/>
      <c r="F62" s="130"/>
      <c r="G62" s="37">
        <f t="shared" si="0"/>
        <v>0</v>
      </c>
      <c r="H62" s="38">
        <f t="shared" si="1"/>
        <v>0</v>
      </c>
    </row>
    <row r="63" spans="1:8" s="357" customFormat="1" ht="18">
      <c r="A63" s="549" t="s">
        <v>307</v>
      </c>
      <c r="B63" s="512"/>
      <c r="C63" s="529"/>
      <c r="D63" s="649"/>
      <c r="E63" s="530"/>
      <c r="F63" s="544"/>
      <c r="G63" s="516"/>
      <c r="H63" s="517"/>
    </row>
    <row r="64" spans="1:8" s="357" customFormat="1" ht="18">
      <c r="A64" s="78" t="s">
        <v>468</v>
      </c>
      <c r="B64" s="39" t="s">
        <v>40</v>
      </c>
      <c r="C64" s="69">
        <v>7517125</v>
      </c>
      <c r="D64" s="650">
        <v>43409.120000000003</v>
      </c>
      <c r="E64" s="39"/>
      <c r="F64" s="130"/>
      <c r="G64" s="37">
        <f t="shared" si="0"/>
        <v>0</v>
      </c>
      <c r="H64" s="38">
        <f t="shared" si="1"/>
        <v>0</v>
      </c>
    </row>
    <row r="65" spans="1:8" s="357" customFormat="1" ht="35">
      <c r="A65" s="78" t="s">
        <v>374</v>
      </c>
      <c r="B65" s="39" t="s">
        <v>308</v>
      </c>
      <c r="C65" s="69">
        <v>7515721</v>
      </c>
      <c r="D65" s="650">
        <v>2999.8</v>
      </c>
      <c r="E65" s="39"/>
      <c r="F65" s="130"/>
      <c r="G65" s="37">
        <f t="shared" si="0"/>
        <v>0</v>
      </c>
      <c r="H65" s="38">
        <f t="shared" si="1"/>
        <v>0</v>
      </c>
    </row>
    <row r="66" spans="1:8" s="357" customFormat="1" ht="35">
      <c r="A66" s="70" t="s">
        <v>414</v>
      </c>
      <c r="B66" s="39" t="s">
        <v>308</v>
      </c>
      <c r="C66" s="69">
        <v>7515722</v>
      </c>
      <c r="D66" s="650">
        <v>4044.96</v>
      </c>
      <c r="E66" s="39"/>
      <c r="F66" s="130"/>
      <c r="G66" s="37">
        <f t="shared" si="0"/>
        <v>0</v>
      </c>
      <c r="H66" s="38">
        <f t="shared" si="1"/>
        <v>0</v>
      </c>
    </row>
    <row r="67" spans="1:8" s="357" customFormat="1" ht="35.5" thickBot="1">
      <c r="A67" s="177" t="s">
        <v>399</v>
      </c>
      <c r="B67" s="106" t="s">
        <v>308</v>
      </c>
      <c r="C67" s="162">
        <v>7515723</v>
      </c>
      <c r="D67" s="650">
        <v>4263.32</v>
      </c>
      <c r="E67" s="106"/>
      <c r="F67" s="201"/>
      <c r="G67" s="375">
        <f t="shared" si="0"/>
        <v>0</v>
      </c>
      <c r="H67" s="376">
        <f t="shared" si="1"/>
        <v>0</v>
      </c>
    </row>
    <row r="68" spans="1:8" s="357" customFormat="1" ht="18.5" thickBot="1">
      <c r="A68" s="368" t="s">
        <v>49</v>
      </c>
      <c r="B68" s="384"/>
      <c r="C68" s="378"/>
      <c r="D68" s="379"/>
      <c r="E68" s="380"/>
      <c r="F68" s="387"/>
      <c r="G68" s="382">
        <f>SUM(G24:G66)</f>
        <v>664982.52</v>
      </c>
      <c r="H68" s="383">
        <f>SUM(H30:H66)</f>
        <v>797979.03</v>
      </c>
    </row>
    <row r="69" spans="1:8" s="357" customFormat="1" ht="18">
      <c r="A69" s="141"/>
      <c r="B69" s="26"/>
      <c r="C69" s="26"/>
      <c r="D69" s="81"/>
      <c r="E69" s="213"/>
      <c r="F69" s="214"/>
      <c r="G69" s="215"/>
      <c r="H69" s="146"/>
    </row>
    <row r="70" spans="1:8" s="357" customFormat="1" ht="18">
      <c r="A70" s="128" t="s">
        <v>400</v>
      </c>
      <c r="B70" s="26"/>
      <c r="C70" s="224"/>
      <c r="D70" s="239"/>
      <c r="E70" s="213"/>
      <c r="F70" s="214"/>
      <c r="G70" s="215"/>
      <c r="H70" s="146"/>
    </row>
    <row r="71" spans="1:8" ht="18">
      <c r="A71" s="114"/>
      <c r="B71" s="26"/>
      <c r="C71" s="26"/>
      <c r="D71" s="81"/>
      <c r="E71" s="213"/>
      <c r="F71" s="214"/>
      <c r="G71" s="215"/>
      <c r="H71" s="146"/>
    </row>
  </sheetData>
  <mergeCells count="12">
    <mergeCell ref="A8:H8"/>
    <mergeCell ref="A9:H9"/>
    <mergeCell ref="A28:A29"/>
    <mergeCell ref="B28:B29"/>
    <mergeCell ref="C28:C29"/>
    <mergeCell ref="D28:D29"/>
    <mergeCell ref="E28:E29"/>
    <mergeCell ref="F28:F29"/>
    <mergeCell ref="G28:G29"/>
    <mergeCell ref="H28:H29"/>
    <mergeCell ref="B14:C14"/>
    <mergeCell ref="B24:C24"/>
  </mergeCells>
  <conditionalFormatting sqref="E63 E30:F33 D69:H71 E34:E40 F34:F67 G30:H67">
    <cfRule type="cellIs" dxfId="137" priority="9" stopIfTrue="1" operator="lessThanOrEqual">
      <formula>0</formula>
    </cfRule>
  </conditionalFormatting>
  <conditionalFormatting sqref="E53">
    <cfRule type="cellIs" dxfId="136" priority="7" stopIfTrue="1" operator="lessThanOrEqual">
      <formula>0</formula>
    </cfRule>
  </conditionalFormatting>
  <conditionalFormatting sqref="E54:E60">
    <cfRule type="cellIs" dxfId="135" priority="6" stopIfTrue="1" operator="lessThanOrEqual">
      <formula>0</formula>
    </cfRule>
  </conditionalFormatting>
  <conditionalFormatting sqref="E61:E62">
    <cfRule type="cellIs" dxfId="134" priority="4" stopIfTrue="1" operator="lessThanOrEqual">
      <formula>0</formula>
    </cfRule>
  </conditionalFormatting>
  <conditionalFormatting sqref="E41:E52 C45:C52">
    <cfRule type="cellIs" dxfId="133" priority="1" stopIfTrue="1" operator="lessThanOrEqual">
      <formula>0</formula>
    </cfRule>
  </conditionalFormatting>
  <hyperlinks>
    <hyperlink ref="A6" r:id="rId1"/>
  </hyperlinks>
  <pageMargins left="0.7" right="0.7" top="0.75" bottom="0.75" header="0.3" footer="0.3"/>
  <pageSetup paperSize="9" scale="40" orientation="portrait" r:id="rId2"/>
  <drawing r:id="rId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>
    <pageSetUpPr fitToPage="1"/>
  </sheetPr>
  <dimension ref="A1:H83"/>
  <sheetViews>
    <sheetView showGridLines="0" view="pageBreakPreview" topLeftCell="A26" zoomScale="60" zoomScaleNormal="50" workbookViewId="0">
      <selection activeCell="D52" sqref="D52"/>
    </sheetView>
  </sheetViews>
  <sheetFormatPr defaultColWidth="8.81640625" defaultRowHeight="14"/>
  <cols>
    <col min="1" max="1" width="92.453125" style="2" customWidth="1"/>
    <col min="2" max="2" width="15.36328125" style="2" customWidth="1"/>
    <col min="3" max="3" width="20.453125" style="2" bestFit="1" customWidth="1"/>
    <col min="4" max="4" width="18.453125" style="2" customWidth="1"/>
    <col min="5" max="5" width="10.6328125" style="2" bestFit="1" customWidth="1"/>
    <col min="6" max="6" width="10.6328125" style="2" customWidth="1"/>
    <col min="7" max="7" width="32.1796875" style="2" bestFit="1" customWidth="1"/>
    <col min="8" max="8" width="30.1796875" style="2" bestFit="1" customWidth="1"/>
    <col min="9" max="16384" width="8.81640625" style="2"/>
  </cols>
  <sheetData>
    <row r="1" spans="1:8" ht="18">
      <c r="A1" s="4" t="s">
        <v>0</v>
      </c>
      <c r="B1" s="114"/>
      <c r="C1" s="114"/>
      <c r="D1" s="5"/>
      <c r="E1" s="114"/>
      <c r="F1" s="152"/>
      <c r="G1" s="17"/>
      <c r="H1" s="114"/>
    </row>
    <row r="2" spans="1:8" ht="18">
      <c r="A2" s="4" t="s">
        <v>1</v>
      </c>
      <c r="B2" s="114"/>
      <c r="C2" s="114"/>
      <c r="D2" s="5"/>
      <c r="E2" s="114"/>
      <c r="F2" s="152"/>
      <c r="G2" s="17"/>
      <c r="H2" s="114"/>
    </row>
    <row r="3" spans="1:8" ht="18">
      <c r="A3" s="4" t="s">
        <v>2</v>
      </c>
      <c r="B3" s="114"/>
      <c r="C3" s="114"/>
      <c r="D3" s="5"/>
      <c r="E3" s="114"/>
      <c r="F3" s="152"/>
      <c r="G3" s="17"/>
      <c r="H3" s="114"/>
    </row>
    <row r="4" spans="1:8" ht="18">
      <c r="A4" s="4" t="s">
        <v>3</v>
      </c>
      <c r="B4" s="114"/>
      <c r="C4" s="114"/>
      <c r="D4" s="5"/>
      <c r="E4" s="114"/>
      <c r="F4" s="152"/>
      <c r="G4" s="17"/>
      <c r="H4" s="114"/>
    </row>
    <row r="5" spans="1:8" ht="18">
      <c r="A5" s="4" t="s">
        <v>4</v>
      </c>
      <c r="B5" s="114"/>
      <c r="C5" s="114"/>
      <c r="D5" s="5"/>
      <c r="E5" s="114"/>
      <c r="F5" s="152"/>
      <c r="G5" s="17"/>
      <c r="H5" s="114"/>
    </row>
    <row r="6" spans="1:8" ht="18">
      <c r="A6" s="358" t="s">
        <v>591</v>
      </c>
      <c r="B6" s="114"/>
      <c r="C6" s="114"/>
      <c r="D6" s="5"/>
      <c r="E6" s="114"/>
      <c r="F6" s="152"/>
      <c r="G6" s="17"/>
      <c r="H6" s="114"/>
    </row>
    <row r="7" spans="1:8" ht="11.5" customHeight="1">
      <c r="A7" s="8"/>
      <c r="B7" s="8"/>
      <c r="C7" s="8"/>
      <c r="D7" s="9"/>
      <c r="E7" s="8"/>
      <c r="F7" s="153"/>
      <c r="G7" s="117"/>
      <c r="H7" s="8"/>
    </row>
    <row r="8" spans="1:8" ht="25">
      <c r="A8" s="676" t="s">
        <v>749</v>
      </c>
      <c r="B8" s="677"/>
      <c r="C8" s="677"/>
      <c r="D8" s="677"/>
      <c r="E8" s="677"/>
      <c r="F8" s="677"/>
      <c r="G8" s="677"/>
      <c r="H8" s="678"/>
    </row>
    <row r="9" spans="1:8" ht="25">
      <c r="A9" s="679" t="s">
        <v>867</v>
      </c>
      <c r="B9" s="680"/>
      <c r="C9" s="680"/>
      <c r="D9" s="680"/>
      <c r="E9" s="680"/>
      <c r="F9" s="680"/>
      <c r="G9" s="680"/>
      <c r="H9" s="681"/>
    </row>
    <row r="10" spans="1:8" ht="20">
      <c r="A10" s="18"/>
      <c r="B10" s="121"/>
      <c r="C10" s="121"/>
      <c r="D10" s="15"/>
      <c r="E10" s="118"/>
      <c r="F10" s="154"/>
      <c r="G10" s="124"/>
      <c r="H10" s="118"/>
    </row>
    <row r="11" spans="1:8" ht="20">
      <c r="A11" s="22" t="s">
        <v>167</v>
      </c>
      <c r="B11" s="574" t="s">
        <v>358</v>
      </c>
      <c r="C11" s="457" t="s">
        <v>497</v>
      </c>
      <c r="D11" s="15"/>
      <c r="E11" s="118"/>
      <c r="F11" s="154"/>
      <c r="G11" s="124"/>
      <c r="H11" s="118"/>
    </row>
    <row r="12" spans="1:8" ht="20">
      <c r="A12" s="22" t="s">
        <v>359</v>
      </c>
      <c r="B12" s="574" t="s">
        <v>358</v>
      </c>
      <c r="C12" s="457" t="s">
        <v>498</v>
      </c>
      <c r="D12" s="15"/>
      <c r="E12" s="8"/>
      <c r="F12" s="153"/>
      <c r="G12" s="124"/>
      <c r="H12" s="118"/>
    </row>
    <row r="13" spans="1:8" ht="20">
      <c r="A13" s="22" t="s">
        <v>81</v>
      </c>
      <c r="B13" s="574" t="s">
        <v>111</v>
      </c>
      <c r="C13" s="456">
        <v>43</v>
      </c>
      <c r="D13" s="15"/>
      <c r="E13" s="118"/>
      <c r="F13" s="154"/>
      <c r="G13" s="124"/>
      <c r="H13" s="118"/>
    </row>
    <row r="14" spans="1:8" ht="20">
      <c r="A14" s="22" t="s">
        <v>827</v>
      </c>
      <c r="B14" s="729" t="s">
        <v>851</v>
      </c>
      <c r="C14" s="730"/>
      <c r="D14" s="15"/>
      <c r="E14" s="118"/>
      <c r="F14" s="154"/>
      <c r="G14" s="124"/>
      <c r="H14" s="118"/>
    </row>
    <row r="15" spans="1:8" ht="20">
      <c r="A15" s="22" t="s">
        <v>311</v>
      </c>
      <c r="B15" s="574" t="s">
        <v>111</v>
      </c>
      <c r="C15" s="456">
        <v>69</v>
      </c>
      <c r="D15" s="15"/>
      <c r="E15" s="118"/>
      <c r="F15" s="154"/>
      <c r="G15" s="124"/>
      <c r="H15" s="118"/>
    </row>
    <row r="16" spans="1:8" ht="20">
      <c r="A16" s="22" t="s">
        <v>831</v>
      </c>
      <c r="B16" s="574" t="s">
        <v>9</v>
      </c>
      <c r="C16" s="457" t="s">
        <v>859</v>
      </c>
      <c r="D16" s="15"/>
      <c r="E16" s="118"/>
      <c r="F16" s="154"/>
      <c r="G16" s="124"/>
      <c r="H16" s="118"/>
    </row>
    <row r="17" spans="1:8" ht="26" customHeight="1">
      <c r="A17" s="22" t="s">
        <v>862</v>
      </c>
      <c r="B17" s="158" t="s">
        <v>361</v>
      </c>
      <c r="C17" s="458" t="s">
        <v>512</v>
      </c>
      <c r="D17" s="15"/>
      <c r="E17" s="118"/>
      <c r="F17" s="154"/>
      <c r="G17" s="124"/>
      <c r="H17" s="118"/>
    </row>
    <row r="18" spans="1:8" ht="22" customHeight="1">
      <c r="A18" s="22" t="s">
        <v>863</v>
      </c>
      <c r="B18" s="158" t="s">
        <v>361</v>
      </c>
      <c r="C18" s="458" t="s">
        <v>856</v>
      </c>
      <c r="D18" s="15"/>
      <c r="E18" s="118"/>
      <c r="F18" s="154"/>
      <c r="G18" s="124"/>
      <c r="H18" s="118"/>
    </row>
    <row r="19" spans="1:8" ht="20">
      <c r="A19" s="22" t="s">
        <v>864</v>
      </c>
      <c r="B19" s="574" t="s">
        <v>361</v>
      </c>
      <c r="C19" s="24" t="s">
        <v>860</v>
      </c>
      <c r="D19" s="15"/>
      <c r="E19" s="118"/>
      <c r="F19" s="154"/>
      <c r="G19" s="124"/>
      <c r="H19" s="118"/>
    </row>
    <row r="20" spans="1:8" ht="29" customHeight="1">
      <c r="A20" s="22" t="s">
        <v>866</v>
      </c>
      <c r="B20" s="158" t="s">
        <v>361</v>
      </c>
      <c r="C20" s="458" t="s">
        <v>737</v>
      </c>
      <c r="D20" s="15"/>
      <c r="E20" s="118"/>
      <c r="F20" s="154"/>
      <c r="G20" s="124"/>
      <c r="H20" s="118"/>
    </row>
    <row r="21" spans="1:8" ht="20">
      <c r="A21" s="22" t="s">
        <v>865</v>
      </c>
      <c r="B21" s="574" t="s">
        <v>361</v>
      </c>
      <c r="C21" s="24" t="s">
        <v>737</v>
      </c>
      <c r="D21" s="15"/>
      <c r="E21" s="118"/>
      <c r="F21" s="154"/>
      <c r="G21" s="124"/>
      <c r="H21" s="118"/>
    </row>
    <row r="22" spans="1:8" ht="20" customHeight="1">
      <c r="A22" s="22" t="s">
        <v>435</v>
      </c>
      <c r="B22" s="574" t="s">
        <v>20</v>
      </c>
      <c r="C22" s="236" t="s">
        <v>897</v>
      </c>
      <c r="D22" s="15"/>
      <c r="E22" s="118"/>
      <c r="F22" s="154"/>
      <c r="G22" s="124"/>
      <c r="H22" s="118"/>
    </row>
    <row r="23" spans="1:8" ht="20">
      <c r="A23" s="22" t="s">
        <v>12</v>
      </c>
      <c r="B23" s="574" t="s">
        <v>847</v>
      </c>
      <c r="C23" s="236" t="s">
        <v>505</v>
      </c>
      <c r="D23" s="15"/>
      <c r="E23" s="118"/>
      <c r="F23" s="154"/>
      <c r="G23" s="124"/>
      <c r="H23" s="118"/>
    </row>
    <row r="24" spans="1:8" ht="20">
      <c r="A24" s="22" t="s">
        <v>29</v>
      </c>
      <c r="B24" s="574" t="s">
        <v>22</v>
      </c>
      <c r="C24" s="459">
        <v>1160</v>
      </c>
      <c r="D24" s="15"/>
      <c r="E24" s="118"/>
      <c r="F24" s="154"/>
      <c r="G24" s="124"/>
      <c r="H24" s="118"/>
    </row>
    <row r="25" spans="1:8" ht="20">
      <c r="A25" s="22" t="s">
        <v>31</v>
      </c>
      <c r="B25" s="574" t="s">
        <v>22</v>
      </c>
      <c r="C25" s="459">
        <v>475</v>
      </c>
      <c r="D25" s="15"/>
      <c r="E25" s="118"/>
      <c r="F25" s="154"/>
      <c r="G25" s="124"/>
      <c r="H25" s="118"/>
    </row>
    <row r="26" spans="1:8" ht="20">
      <c r="A26" s="632" t="s">
        <v>32</v>
      </c>
      <c r="B26" s="219" t="s">
        <v>22</v>
      </c>
      <c r="C26" s="639">
        <v>1167</v>
      </c>
      <c r="D26" s="15"/>
      <c r="E26" s="118"/>
      <c r="F26" s="154"/>
      <c r="G26" s="124"/>
      <c r="H26" s="118"/>
    </row>
    <row r="27" spans="1:8" ht="18.5" thickBot="1">
      <c r="A27" s="631" t="s">
        <v>951</v>
      </c>
      <c r="B27" s="701" t="s">
        <v>955</v>
      </c>
      <c r="C27" s="702"/>
      <c r="D27" s="5"/>
      <c r="E27" s="114"/>
      <c r="F27" s="152"/>
      <c r="G27" s="17"/>
      <c r="H27" s="114"/>
    </row>
    <row r="28" spans="1:8" ht="18">
      <c r="A28" s="26"/>
      <c r="B28" s="626"/>
      <c r="C28" s="626"/>
      <c r="D28" s="5"/>
      <c r="E28" s="114"/>
      <c r="F28" s="152"/>
      <c r="G28" s="17"/>
      <c r="H28" s="114"/>
    </row>
    <row r="29" spans="1:8" s="357" customFormat="1" ht="23">
      <c r="A29" s="526" t="s">
        <v>738</v>
      </c>
      <c r="B29" s="26"/>
      <c r="C29" s="26"/>
      <c r="D29" s="5"/>
      <c r="E29" s="114"/>
      <c r="F29" s="152"/>
      <c r="G29" s="17"/>
      <c r="H29" s="114"/>
    </row>
    <row r="30" spans="1:8" s="357" customFormat="1" ht="23">
      <c r="A30" s="526" t="s">
        <v>739</v>
      </c>
      <c r="B30" s="26"/>
      <c r="C30" s="26"/>
      <c r="D30" s="5"/>
      <c r="E30" s="114"/>
      <c r="F30" s="152"/>
      <c r="G30" s="17"/>
      <c r="H30" s="114"/>
    </row>
    <row r="31" spans="1:8" s="357" customFormat="1" ht="18.5" thickBot="1">
      <c r="A31" s="223"/>
      <c r="B31" s="224"/>
      <c r="C31" s="224"/>
      <c r="D31" s="5"/>
      <c r="E31" s="5"/>
      <c r="F31" s="115"/>
      <c r="G31" s="167"/>
      <c r="H31" s="5"/>
    </row>
    <row r="32" spans="1:8" s="357" customFormat="1" ht="22.25" customHeight="1">
      <c r="A32" s="682" t="s">
        <v>34</v>
      </c>
      <c r="B32" s="684" t="s">
        <v>35</v>
      </c>
      <c r="C32" s="688" t="s">
        <v>36</v>
      </c>
      <c r="D32" s="686" t="s">
        <v>740</v>
      </c>
      <c r="E32" s="688" t="s">
        <v>37</v>
      </c>
      <c r="F32" s="737" t="s">
        <v>38</v>
      </c>
      <c r="G32" s="674" t="s">
        <v>72</v>
      </c>
      <c r="H32" s="674" t="s">
        <v>73</v>
      </c>
    </row>
    <row r="33" spans="1:8" s="357" customFormat="1" ht="17.5">
      <c r="A33" s="683"/>
      <c r="B33" s="685"/>
      <c r="C33" s="689"/>
      <c r="D33" s="687"/>
      <c r="E33" s="689"/>
      <c r="F33" s="738"/>
      <c r="G33" s="675"/>
      <c r="H33" s="675"/>
    </row>
    <row r="34" spans="1:8" s="357" customFormat="1" ht="18">
      <c r="A34" s="441" t="s">
        <v>868</v>
      </c>
      <c r="B34" s="442"/>
      <c r="C34" s="443"/>
      <c r="D34" s="444"/>
      <c r="E34" s="443"/>
      <c r="F34" s="445"/>
      <c r="G34" s="446"/>
      <c r="H34" s="447"/>
    </row>
    <row r="35" spans="1:8" s="357" customFormat="1" ht="18">
      <c r="A35" s="63" t="s">
        <v>751</v>
      </c>
      <c r="B35" s="33" t="s">
        <v>40</v>
      </c>
      <c r="C35" s="34">
        <v>7524733</v>
      </c>
      <c r="D35" s="35">
        <v>862060.9</v>
      </c>
      <c r="E35" s="34">
        <v>1</v>
      </c>
      <c r="F35" s="130"/>
      <c r="G35" s="37">
        <f>ROUND((D35*(1-F35))*E35,2)</f>
        <v>862060.9</v>
      </c>
      <c r="H35" s="38">
        <f>ROUND(G35*1.2,2)</f>
        <v>1034473.08</v>
      </c>
    </row>
    <row r="36" spans="1:8" s="357" customFormat="1" ht="36">
      <c r="A36" s="63" t="s">
        <v>742</v>
      </c>
      <c r="B36" s="33" t="s">
        <v>40</v>
      </c>
      <c r="C36" s="34">
        <v>7523906</v>
      </c>
      <c r="D36" s="648">
        <v>47450.9</v>
      </c>
      <c r="E36" s="34">
        <v>1</v>
      </c>
      <c r="F36" s="130"/>
      <c r="G36" s="37">
        <f t="shared" ref="G36:G79" si="0">ROUND((D36*(1-F36))*E36,2)</f>
        <v>47450.9</v>
      </c>
      <c r="H36" s="38">
        <f t="shared" ref="H36:H79" si="1">ROUND(G36*1.2,2)</f>
        <v>56941.08</v>
      </c>
    </row>
    <row r="37" spans="1:8" s="357" customFormat="1" ht="18">
      <c r="A37" s="63" t="s">
        <v>500</v>
      </c>
      <c r="B37" s="33" t="s">
        <v>40</v>
      </c>
      <c r="C37" s="34">
        <v>8504750</v>
      </c>
      <c r="D37" s="648">
        <v>7646.84</v>
      </c>
      <c r="E37" s="34">
        <v>1</v>
      </c>
      <c r="F37" s="130"/>
      <c r="G37" s="37">
        <f t="shared" si="0"/>
        <v>7646.84</v>
      </c>
      <c r="H37" s="38">
        <f t="shared" si="1"/>
        <v>9176.2099999999991</v>
      </c>
    </row>
    <row r="38" spans="1:8" s="357" customFormat="1" ht="18">
      <c r="A38" s="441" t="s">
        <v>870</v>
      </c>
      <c r="B38" s="444"/>
      <c r="C38" s="448"/>
      <c r="D38" s="649"/>
      <c r="E38" s="448"/>
      <c r="F38" s="449"/>
      <c r="G38" s="449"/>
      <c r="H38" s="449"/>
    </row>
    <row r="39" spans="1:8" s="357" customFormat="1" ht="18">
      <c r="A39" s="63" t="s">
        <v>753</v>
      </c>
      <c r="B39" s="33" t="s">
        <v>40</v>
      </c>
      <c r="C39" s="34">
        <v>7524736</v>
      </c>
      <c r="D39" s="650">
        <v>801716.16</v>
      </c>
      <c r="E39" s="34"/>
      <c r="F39" s="130"/>
      <c r="G39" s="37">
        <f t="shared" ref="G39:G40" si="2">ROUND((D39*(1-F39))*E39,2)</f>
        <v>0</v>
      </c>
      <c r="H39" s="38">
        <f t="shared" ref="H39:H40" si="3">ROUND(G39*1.2,2)</f>
        <v>0</v>
      </c>
    </row>
    <row r="40" spans="1:8" s="357" customFormat="1" ht="18">
      <c r="A40" s="63" t="s">
        <v>500</v>
      </c>
      <c r="B40" s="33" t="s">
        <v>40</v>
      </c>
      <c r="C40" s="34">
        <v>8504750</v>
      </c>
      <c r="D40" s="650">
        <v>7646.84</v>
      </c>
      <c r="E40" s="34"/>
      <c r="F40" s="130"/>
      <c r="G40" s="37">
        <f t="shared" si="2"/>
        <v>0</v>
      </c>
      <c r="H40" s="38">
        <f t="shared" si="3"/>
        <v>0</v>
      </c>
    </row>
    <row r="41" spans="1:8" s="357" customFormat="1" ht="18">
      <c r="A41" s="441" t="s">
        <v>869</v>
      </c>
      <c r="B41" s="444"/>
      <c r="C41" s="448"/>
      <c r="D41" s="649"/>
      <c r="E41" s="448"/>
      <c r="F41" s="449"/>
      <c r="G41" s="450"/>
      <c r="H41" s="451"/>
    </row>
    <row r="42" spans="1:8" s="357" customFormat="1" ht="18">
      <c r="A42" s="63" t="s">
        <v>752</v>
      </c>
      <c r="B42" s="33" t="s">
        <v>40</v>
      </c>
      <c r="C42" s="34">
        <v>7524749</v>
      </c>
      <c r="D42" s="650">
        <v>1065602.1000000001</v>
      </c>
      <c r="E42" s="34"/>
      <c r="F42" s="130"/>
      <c r="G42" s="37">
        <f t="shared" ref="G42:G44" si="4">ROUND((D42*(1-F42))*E42,2)</f>
        <v>0</v>
      </c>
      <c r="H42" s="38">
        <f t="shared" ref="H42:H44" si="5">ROUND(G42*1.2,2)</f>
        <v>0</v>
      </c>
    </row>
    <row r="43" spans="1:8" s="357" customFormat="1" ht="36">
      <c r="A43" s="63" t="s">
        <v>742</v>
      </c>
      <c r="B43" s="33" t="s">
        <v>40</v>
      </c>
      <c r="C43" s="34">
        <v>7523906</v>
      </c>
      <c r="D43" s="650">
        <v>47450.9</v>
      </c>
      <c r="E43" s="34"/>
      <c r="F43" s="130"/>
      <c r="G43" s="37">
        <f t="shared" si="4"/>
        <v>0</v>
      </c>
      <c r="H43" s="38">
        <f t="shared" si="5"/>
        <v>0</v>
      </c>
    </row>
    <row r="44" spans="1:8" s="357" customFormat="1" ht="18">
      <c r="A44" s="63" t="s">
        <v>500</v>
      </c>
      <c r="B44" s="33" t="s">
        <v>40</v>
      </c>
      <c r="C44" s="34">
        <v>8504750</v>
      </c>
      <c r="D44" s="650">
        <v>7646.84</v>
      </c>
      <c r="E44" s="34"/>
      <c r="F44" s="130"/>
      <c r="G44" s="37">
        <f t="shared" si="4"/>
        <v>0</v>
      </c>
      <c r="H44" s="38">
        <f t="shared" si="5"/>
        <v>0</v>
      </c>
    </row>
    <row r="45" spans="1:8" s="357" customFormat="1" ht="18">
      <c r="A45" s="441" t="s">
        <v>843</v>
      </c>
      <c r="B45" s="444"/>
      <c r="C45" s="448"/>
      <c r="D45" s="649"/>
      <c r="E45" s="448"/>
      <c r="F45" s="449"/>
      <c r="G45" s="450"/>
      <c r="H45" s="451"/>
    </row>
    <row r="46" spans="1:8" s="357" customFormat="1" ht="18">
      <c r="A46" s="68" t="s">
        <v>501</v>
      </c>
      <c r="B46" s="39" t="s">
        <v>40</v>
      </c>
      <c r="C46" s="69">
        <v>7510829</v>
      </c>
      <c r="D46" s="650">
        <v>12208.02</v>
      </c>
      <c r="E46" s="69"/>
      <c r="F46" s="130"/>
      <c r="G46" s="37">
        <f t="shared" si="0"/>
        <v>0</v>
      </c>
      <c r="H46" s="38">
        <f t="shared" si="1"/>
        <v>0</v>
      </c>
    </row>
    <row r="47" spans="1:8" s="357" customFormat="1" ht="18">
      <c r="A47" s="70" t="s">
        <v>493</v>
      </c>
      <c r="B47" s="39" t="s">
        <v>40</v>
      </c>
      <c r="C47" s="176">
        <v>4122528</v>
      </c>
      <c r="D47" s="650">
        <v>2616.08</v>
      </c>
      <c r="E47" s="69"/>
      <c r="F47" s="130"/>
      <c r="G47" s="37">
        <f t="shared" si="0"/>
        <v>0</v>
      </c>
      <c r="H47" s="38">
        <f t="shared" si="1"/>
        <v>0</v>
      </c>
    </row>
    <row r="48" spans="1:8" s="357" customFormat="1" ht="18">
      <c r="A48" s="70" t="s">
        <v>494</v>
      </c>
      <c r="B48" s="39" t="s">
        <v>40</v>
      </c>
      <c r="C48" s="69">
        <v>4122529</v>
      </c>
      <c r="D48" s="650">
        <v>3452.42</v>
      </c>
      <c r="E48" s="69"/>
      <c r="F48" s="130"/>
      <c r="G48" s="37">
        <f t="shared" si="0"/>
        <v>0</v>
      </c>
      <c r="H48" s="38">
        <f t="shared" si="1"/>
        <v>0</v>
      </c>
    </row>
    <row r="49" spans="1:8" s="357" customFormat="1" ht="35">
      <c r="A49" s="70" t="s">
        <v>369</v>
      </c>
      <c r="B49" s="39" t="s">
        <v>40</v>
      </c>
      <c r="C49" s="69">
        <v>8502830</v>
      </c>
      <c r="D49" s="650">
        <v>3962.28</v>
      </c>
      <c r="E49" s="69"/>
      <c r="F49" s="130"/>
      <c r="G49" s="37">
        <f t="shared" si="0"/>
        <v>0</v>
      </c>
      <c r="H49" s="38">
        <f t="shared" si="1"/>
        <v>0</v>
      </c>
    </row>
    <row r="50" spans="1:8" s="357" customFormat="1" ht="18">
      <c r="A50" s="70" t="s">
        <v>502</v>
      </c>
      <c r="B50" s="39" t="s">
        <v>40</v>
      </c>
      <c r="C50" s="69">
        <v>8504800</v>
      </c>
      <c r="D50" s="650">
        <v>12298.12</v>
      </c>
      <c r="E50" s="69"/>
      <c r="F50" s="130"/>
      <c r="G50" s="37">
        <f t="shared" si="0"/>
        <v>0</v>
      </c>
      <c r="H50" s="38">
        <f t="shared" si="1"/>
        <v>0</v>
      </c>
    </row>
    <row r="51" spans="1:8" s="357" customFormat="1" ht="35">
      <c r="A51" s="70" t="s">
        <v>503</v>
      </c>
      <c r="B51" s="39" t="s">
        <v>40</v>
      </c>
      <c r="C51" s="69">
        <v>8504780</v>
      </c>
      <c r="D51" s="650">
        <v>21328.26</v>
      </c>
      <c r="E51" s="69"/>
      <c r="F51" s="130"/>
      <c r="G51" s="37">
        <f t="shared" si="0"/>
        <v>0</v>
      </c>
      <c r="H51" s="38">
        <f t="shared" si="1"/>
        <v>0</v>
      </c>
    </row>
    <row r="52" spans="1:8" s="357" customFormat="1" ht="18">
      <c r="A52" s="452" t="s">
        <v>619</v>
      </c>
      <c r="B52" s="453"/>
      <c r="C52" s="454"/>
      <c r="D52" s="649"/>
      <c r="E52" s="455"/>
      <c r="F52" s="449"/>
      <c r="G52" s="450"/>
      <c r="H52" s="451"/>
    </row>
    <row r="53" spans="1:8" s="357" customFormat="1" ht="18">
      <c r="A53" s="136" t="s">
        <v>348</v>
      </c>
      <c r="B53" s="104" t="s">
        <v>301</v>
      </c>
      <c r="C53" s="99">
        <v>5871026</v>
      </c>
      <c r="D53" s="650">
        <v>8647.48</v>
      </c>
      <c r="E53" s="69"/>
      <c r="F53" s="130"/>
      <c r="G53" s="37">
        <f t="shared" si="0"/>
        <v>0</v>
      </c>
      <c r="H53" s="38">
        <f t="shared" si="1"/>
        <v>0</v>
      </c>
    </row>
    <row r="54" spans="1:8" s="357" customFormat="1" ht="18">
      <c r="A54" s="136" t="s">
        <v>349</v>
      </c>
      <c r="B54" s="104" t="s">
        <v>301</v>
      </c>
      <c r="C54" s="99">
        <v>5871027</v>
      </c>
      <c r="D54" s="650">
        <v>7551.44</v>
      </c>
      <c r="E54" s="69"/>
      <c r="F54" s="130"/>
      <c r="G54" s="37">
        <f t="shared" si="0"/>
        <v>0</v>
      </c>
      <c r="H54" s="38">
        <f t="shared" si="1"/>
        <v>0</v>
      </c>
    </row>
    <row r="55" spans="1:8" s="357" customFormat="1" ht="18">
      <c r="A55" s="136" t="s">
        <v>350</v>
      </c>
      <c r="B55" s="104" t="s">
        <v>301</v>
      </c>
      <c r="C55" s="99">
        <v>5871028</v>
      </c>
      <c r="D55" s="650">
        <v>7551.44</v>
      </c>
      <c r="E55" s="69"/>
      <c r="F55" s="130"/>
      <c r="G55" s="37">
        <f t="shared" si="0"/>
        <v>0</v>
      </c>
      <c r="H55" s="38">
        <f t="shared" si="1"/>
        <v>0</v>
      </c>
    </row>
    <row r="56" spans="1:8" s="357" customFormat="1" ht="18">
      <c r="A56" s="136" t="s">
        <v>351</v>
      </c>
      <c r="B56" s="104" t="s">
        <v>301</v>
      </c>
      <c r="C56" s="99">
        <v>5871029</v>
      </c>
      <c r="D56" s="650">
        <v>7551.44</v>
      </c>
      <c r="E56" s="69"/>
      <c r="F56" s="130"/>
      <c r="G56" s="37">
        <f t="shared" si="0"/>
        <v>0</v>
      </c>
      <c r="H56" s="38">
        <f t="shared" si="1"/>
        <v>0</v>
      </c>
    </row>
    <row r="57" spans="1:8" s="357" customFormat="1" ht="18">
      <c r="A57" s="136" t="s">
        <v>352</v>
      </c>
      <c r="B57" s="104" t="s">
        <v>301</v>
      </c>
      <c r="C57" s="69">
        <v>7519293</v>
      </c>
      <c r="D57" s="650">
        <v>11398.18</v>
      </c>
      <c r="E57" s="69"/>
      <c r="F57" s="130"/>
      <c r="G57" s="37">
        <f t="shared" si="0"/>
        <v>0</v>
      </c>
      <c r="H57" s="38">
        <f t="shared" si="1"/>
        <v>0</v>
      </c>
    </row>
    <row r="58" spans="1:8" s="357" customFormat="1" ht="18">
      <c r="A58" s="136" t="s">
        <v>353</v>
      </c>
      <c r="B58" s="104" t="s">
        <v>301</v>
      </c>
      <c r="C58" s="69">
        <v>7519294</v>
      </c>
      <c r="D58" s="650">
        <v>11398.18</v>
      </c>
      <c r="E58" s="69"/>
      <c r="F58" s="130"/>
      <c r="G58" s="37">
        <f t="shared" si="0"/>
        <v>0</v>
      </c>
      <c r="H58" s="38">
        <f t="shared" si="1"/>
        <v>0</v>
      </c>
    </row>
    <row r="59" spans="1:8" s="357" customFormat="1" ht="18">
      <c r="A59" s="136" t="s">
        <v>611</v>
      </c>
      <c r="B59" s="104" t="s">
        <v>301</v>
      </c>
      <c r="C59" s="69">
        <v>7523648</v>
      </c>
      <c r="D59" s="650">
        <v>13107.96</v>
      </c>
      <c r="E59" s="69"/>
      <c r="F59" s="130"/>
      <c r="G59" s="37">
        <f t="shared" si="0"/>
        <v>0</v>
      </c>
      <c r="H59" s="38">
        <f t="shared" si="1"/>
        <v>0</v>
      </c>
    </row>
    <row r="60" spans="1:8" s="357" customFormat="1" ht="18">
      <c r="A60" s="136" t="s">
        <v>612</v>
      </c>
      <c r="B60" s="104" t="s">
        <v>301</v>
      </c>
      <c r="C60" s="69" t="s">
        <v>569</v>
      </c>
      <c r="D60" s="650">
        <v>11398.18</v>
      </c>
      <c r="E60" s="69"/>
      <c r="F60" s="130"/>
      <c r="G60" s="37">
        <f t="shared" si="0"/>
        <v>0</v>
      </c>
      <c r="H60" s="38">
        <f t="shared" si="1"/>
        <v>0</v>
      </c>
    </row>
    <row r="61" spans="1:8" s="357" customFormat="1" ht="18">
      <c r="A61" s="136" t="s">
        <v>613</v>
      </c>
      <c r="B61" s="104" t="s">
        <v>301</v>
      </c>
      <c r="C61" s="69">
        <v>7523232</v>
      </c>
      <c r="D61" s="650">
        <v>9346.02</v>
      </c>
      <c r="E61" s="69"/>
      <c r="F61" s="130"/>
      <c r="G61" s="37">
        <f t="shared" si="0"/>
        <v>0</v>
      </c>
      <c r="H61" s="38">
        <f t="shared" si="1"/>
        <v>0</v>
      </c>
    </row>
    <row r="62" spans="1:8" s="357" customFormat="1" ht="18">
      <c r="A62" s="136" t="s">
        <v>614</v>
      </c>
      <c r="B62" s="104" t="s">
        <v>301</v>
      </c>
      <c r="C62" s="69">
        <v>7523231</v>
      </c>
      <c r="D62" s="650">
        <v>8776.7999999999993</v>
      </c>
      <c r="E62" s="69"/>
      <c r="F62" s="130"/>
      <c r="G62" s="37">
        <f t="shared" si="0"/>
        <v>0</v>
      </c>
      <c r="H62" s="38">
        <f t="shared" si="1"/>
        <v>0</v>
      </c>
    </row>
    <row r="63" spans="1:8" s="357" customFormat="1" ht="18">
      <c r="A63" s="136" t="s">
        <v>615</v>
      </c>
      <c r="B63" s="104" t="s">
        <v>301</v>
      </c>
      <c r="C63" s="69" t="s">
        <v>571</v>
      </c>
      <c r="D63" s="650">
        <v>6042</v>
      </c>
      <c r="E63" s="69"/>
      <c r="F63" s="130"/>
      <c r="G63" s="37">
        <f t="shared" si="0"/>
        <v>0</v>
      </c>
      <c r="H63" s="38">
        <f t="shared" si="1"/>
        <v>0</v>
      </c>
    </row>
    <row r="64" spans="1:8" s="357" customFormat="1" ht="18">
      <c r="A64" s="136" t="s">
        <v>616</v>
      </c>
      <c r="B64" s="104" t="s">
        <v>297</v>
      </c>
      <c r="C64" s="69" t="s">
        <v>572</v>
      </c>
      <c r="D64" s="650">
        <v>3829.78</v>
      </c>
      <c r="E64" s="69"/>
      <c r="F64" s="130"/>
      <c r="G64" s="37">
        <f t="shared" si="0"/>
        <v>0</v>
      </c>
      <c r="H64" s="38">
        <f t="shared" si="1"/>
        <v>0</v>
      </c>
    </row>
    <row r="65" spans="1:8" s="357" customFormat="1" ht="18">
      <c r="A65" s="452" t="s">
        <v>231</v>
      </c>
      <c r="B65" s="453"/>
      <c r="C65" s="454"/>
      <c r="D65" s="649"/>
      <c r="E65" s="455"/>
      <c r="F65" s="449"/>
      <c r="G65" s="450"/>
      <c r="H65" s="451"/>
    </row>
    <row r="66" spans="1:8" s="357" customFormat="1" ht="18">
      <c r="A66" s="68" t="s">
        <v>261</v>
      </c>
      <c r="B66" s="39" t="s">
        <v>451</v>
      </c>
      <c r="C66" s="69">
        <v>5959587</v>
      </c>
      <c r="D66" s="650">
        <v>3159.86</v>
      </c>
      <c r="E66" s="69"/>
      <c r="F66" s="130"/>
      <c r="G66" s="37">
        <f t="shared" si="0"/>
        <v>0</v>
      </c>
      <c r="H66" s="38">
        <f t="shared" si="1"/>
        <v>0</v>
      </c>
    </row>
    <row r="67" spans="1:8" s="357" customFormat="1" ht="18">
      <c r="A67" s="68" t="s">
        <v>262</v>
      </c>
      <c r="B67" s="39" t="s">
        <v>451</v>
      </c>
      <c r="C67" s="69">
        <v>5959691</v>
      </c>
      <c r="D67" s="650">
        <v>3159.86</v>
      </c>
      <c r="E67" s="69"/>
      <c r="F67" s="130"/>
      <c r="G67" s="37">
        <f t="shared" si="0"/>
        <v>0</v>
      </c>
      <c r="H67" s="38">
        <f t="shared" si="1"/>
        <v>0</v>
      </c>
    </row>
    <row r="68" spans="1:8" s="357" customFormat="1" ht="18">
      <c r="A68" s="68" t="s">
        <v>237</v>
      </c>
      <c r="B68" s="39" t="s">
        <v>451</v>
      </c>
      <c r="C68" s="69">
        <v>5959771</v>
      </c>
      <c r="D68" s="650">
        <v>3159.86</v>
      </c>
      <c r="E68" s="69"/>
      <c r="F68" s="130"/>
      <c r="G68" s="37">
        <f t="shared" si="0"/>
        <v>0</v>
      </c>
      <c r="H68" s="38">
        <f t="shared" si="1"/>
        <v>0</v>
      </c>
    </row>
    <row r="69" spans="1:8" s="357" customFormat="1" ht="18">
      <c r="A69" s="68" t="s">
        <v>236</v>
      </c>
      <c r="B69" s="39" t="s">
        <v>451</v>
      </c>
      <c r="C69" s="69">
        <v>7523879</v>
      </c>
      <c r="D69" s="650">
        <v>3159.86</v>
      </c>
      <c r="E69" s="69"/>
      <c r="F69" s="130"/>
      <c r="G69" s="37">
        <f t="shared" si="0"/>
        <v>0</v>
      </c>
      <c r="H69" s="38">
        <f t="shared" si="1"/>
        <v>0</v>
      </c>
    </row>
    <row r="70" spans="1:8" s="357" customFormat="1" ht="18">
      <c r="A70" s="68" t="s">
        <v>235</v>
      </c>
      <c r="B70" s="39" t="s">
        <v>451</v>
      </c>
      <c r="C70" s="69">
        <v>5960078</v>
      </c>
      <c r="D70" s="650">
        <v>3159.86</v>
      </c>
      <c r="E70" s="69"/>
      <c r="F70" s="130"/>
      <c r="G70" s="37">
        <f t="shared" si="0"/>
        <v>0</v>
      </c>
      <c r="H70" s="38">
        <f t="shared" si="1"/>
        <v>0</v>
      </c>
    </row>
    <row r="71" spans="1:8" s="357" customFormat="1" ht="18">
      <c r="A71" s="68" t="s">
        <v>238</v>
      </c>
      <c r="B71" s="39" t="s">
        <v>451</v>
      </c>
      <c r="C71" s="69">
        <v>7523092</v>
      </c>
      <c r="D71" s="650">
        <v>3271.16</v>
      </c>
      <c r="E71" s="69"/>
      <c r="F71" s="130"/>
      <c r="G71" s="37">
        <f t="shared" si="0"/>
        <v>0</v>
      </c>
      <c r="H71" s="38">
        <f t="shared" si="1"/>
        <v>0</v>
      </c>
    </row>
    <row r="72" spans="1:8" s="357" customFormat="1" ht="18">
      <c r="A72" s="68" t="s">
        <v>263</v>
      </c>
      <c r="B72" s="39" t="s">
        <v>451</v>
      </c>
      <c r="C72" s="69">
        <v>7523094</v>
      </c>
      <c r="D72" s="650">
        <v>4302.54</v>
      </c>
      <c r="E72" s="69"/>
      <c r="F72" s="130"/>
      <c r="G72" s="37">
        <f t="shared" si="0"/>
        <v>0</v>
      </c>
      <c r="H72" s="38">
        <f t="shared" si="1"/>
        <v>0</v>
      </c>
    </row>
    <row r="73" spans="1:8" s="357" customFormat="1" ht="18">
      <c r="A73" s="452" t="s">
        <v>354</v>
      </c>
      <c r="B73" s="453"/>
      <c r="C73" s="455"/>
      <c r="D73" s="649"/>
      <c r="E73" s="455"/>
      <c r="F73" s="449"/>
      <c r="G73" s="450"/>
      <c r="H73" s="451"/>
    </row>
    <row r="74" spans="1:8" s="357" customFormat="1" ht="18">
      <c r="A74" s="79" t="s">
        <v>626</v>
      </c>
      <c r="B74" s="39" t="s">
        <v>451</v>
      </c>
      <c r="C74" s="69">
        <v>7518689</v>
      </c>
      <c r="D74" s="650">
        <v>15606.38</v>
      </c>
      <c r="E74" s="69"/>
      <c r="F74" s="130"/>
      <c r="G74" s="37">
        <f t="shared" si="0"/>
        <v>0</v>
      </c>
      <c r="H74" s="38">
        <f t="shared" si="1"/>
        <v>0</v>
      </c>
    </row>
    <row r="75" spans="1:8" s="357" customFormat="1" ht="18">
      <c r="A75" s="444" t="s">
        <v>307</v>
      </c>
      <c r="B75" s="453"/>
      <c r="C75" s="454"/>
      <c r="D75" s="649"/>
      <c r="E75" s="455"/>
      <c r="F75" s="449"/>
      <c r="G75" s="450"/>
      <c r="H75" s="451"/>
    </row>
    <row r="76" spans="1:8" s="357" customFormat="1" ht="18">
      <c r="A76" s="78" t="s">
        <v>468</v>
      </c>
      <c r="B76" s="39" t="s">
        <v>40</v>
      </c>
      <c r="C76" s="69">
        <v>7517125</v>
      </c>
      <c r="D76" s="650">
        <v>43409.120000000003</v>
      </c>
      <c r="E76" s="39"/>
      <c r="F76" s="130"/>
      <c r="G76" s="37">
        <f t="shared" si="0"/>
        <v>0</v>
      </c>
      <c r="H76" s="38">
        <f t="shared" si="1"/>
        <v>0</v>
      </c>
    </row>
    <row r="77" spans="1:8" s="357" customFormat="1" ht="35">
      <c r="A77" s="78" t="s">
        <v>374</v>
      </c>
      <c r="B77" s="39" t="s">
        <v>308</v>
      </c>
      <c r="C77" s="69">
        <v>7515721</v>
      </c>
      <c r="D77" s="650">
        <v>2999.8</v>
      </c>
      <c r="E77" s="39"/>
      <c r="F77" s="130"/>
      <c r="G77" s="37">
        <f t="shared" si="0"/>
        <v>0</v>
      </c>
      <c r="H77" s="38">
        <f t="shared" si="1"/>
        <v>0</v>
      </c>
    </row>
    <row r="78" spans="1:8" s="357" customFormat="1" ht="38" customHeight="1">
      <c r="A78" s="70" t="s">
        <v>414</v>
      </c>
      <c r="B78" s="39" t="s">
        <v>308</v>
      </c>
      <c r="C78" s="69">
        <v>7515722</v>
      </c>
      <c r="D78" s="650">
        <v>4044.96</v>
      </c>
      <c r="E78" s="39"/>
      <c r="F78" s="130"/>
      <c r="G78" s="37">
        <f t="shared" si="0"/>
        <v>0</v>
      </c>
      <c r="H78" s="38">
        <f t="shared" si="1"/>
        <v>0</v>
      </c>
    </row>
    <row r="79" spans="1:8" s="357" customFormat="1" ht="35.5" thickBot="1">
      <c r="A79" s="177" t="s">
        <v>399</v>
      </c>
      <c r="B79" s="106" t="s">
        <v>308</v>
      </c>
      <c r="C79" s="162">
        <v>7515723</v>
      </c>
      <c r="D79" s="650">
        <v>4263.32</v>
      </c>
      <c r="E79" s="106"/>
      <c r="F79" s="201"/>
      <c r="G79" s="375">
        <f t="shared" si="0"/>
        <v>0</v>
      </c>
      <c r="H79" s="376">
        <f t="shared" si="1"/>
        <v>0</v>
      </c>
    </row>
    <row r="80" spans="1:8" s="357" customFormat="1" ht="18.5" thickBot="1">
      <c r="A80" s="368" t="s">
        <v>49</v>
      </c>
      <c r="B80" s="384"/>
      <c r="C80" s="378"/>
      <c r="D80" s="379"/>
      <c r="E80" s="380"/>
      <c r="F80" s="387"/>
      <c r="G80" s="382">
        <f>SUM(G27:G78)</f>
        <v>917158.64</v>
      </c>
      <c r="H80" s="383">
        <f>SUM(H35:H78)</f>
        <v>1100590.3699999999</v>
      </c>
    </row>
    <row r="81" spans="1:8" s="357" customFormat="1" ht="18">
      <c r="A81" s="141"/>
      <c r="B81" s="26"/>
      <c r="C81" s="26"/>
      <c r="D81" s="81"/>
      <c r="E81" s="213"/>
      <c r="F81" s="214"/>
      <c r="G81" s="215"/>
      <c r="H81" s="146"/>
    </row>
    <row r="82" spans="1:8" s="357" customFormat="1" ht="18">
      <c r="A82" s="128" t="s">
        <v>400</v>
      </c>
      <c r="B82" s="26"/>
      <c r="C82" s="224"/>
      <c r="D82" s="239"/>
      <c r="E82" s="213"/>
      <c r="F82" s="214"/>
      <c r="G82" s="215"/>
      <c r="H82" s="146"/>
    </row>
    <row r="83" spans="1:8" s="357" customFormat="1" ht="18">
      <c r="A83" s="114"/>
      <c r="B83" s="26"/>
      <c r="C83" s="26"/>
      <c r="D83" s="81"/>
      <c r="E83" s="213"/>
      <c r="F83" s="214"/>
      <c r="G83" s="215"/>
      <c r="H83" s="146"/>
    </row>
  </sheetData>
  <mergeCells count="12">
    <mergeCell ref="A8:H8"/>
    <mergeCell ref="A9:H9"/>
    <mergeCell ref="A32:A33"/>
    <mergeCell ref="B32:B33"/>
    <mergeCell ref="C32:C33"/>
    <mergeCell ref="D32:D33"/>
    <mergeCell ref="E32:E33"/>
    <mergeCell ref="F32:F33"/>
    <mergeCell ref="G32:G33"/>
    <mergeCell ref="H32:H33"/>
    <mergeCell ref="B14:C14"/>
    <mergeCell ref="B27:C27"/>
  </mergeCells>
  <conditionalFormatting sqref="E75 D81:H83 E46:E52 F46:H79 E35:H37 E39:H44">
    <cfRule type="cellIs" dxfId="132" priority="8" stopIfTrue="1" operator="lessThanOrEqual">
      <formula>0</formula>
    </cfRule>
  </conditionalFormatting>
  <conditionalFormatting sqref="E65">
    <cfRule type="cellIs" dxfId="131" priority="7" stopIfTrue="1" operator="lessThanOrEqual">
      <formula>0</formula>
    </cfRule>
  </conditionalFormatting>
  <conditionalFormatting sqref="E66:E72">
    <cfRule type="cellIs" dxfId="130" priority="6" stopIfTrue="1" operator="lessThanOrEqual">
      <formula>0</formula>
    </cfRule>
  </conditionalFormatting>
  <conditionalFormatting sqref="E73:E74">
    <cfRule type="cellIs" dxfId="129" priority="5" stopIfTrue="1" operator="lessThanOrEqual">
      <formula>0</formula>
    </cfRule>
  </conditionalFormatting>
  <conditionalFormatting sqref="E53:E64 C57:C64">
    <cfRule type="cellIs" dxfId="128" priority="4" stopIfTrue="1" operator="lessThanOrEqual">
      <formula>0</formula>
    </cfRule>
  </conditionalFormatting>
  <conditionalFormatting sqref="E38:F38">
    <cfRule type="cellIs" dxfId="127" priority="3" stopIfTrue="1" operator="lessThanOrEqual">
      <formula>0</formula>
    </cfRule>
  </conditionalFormatting>
  <conditionalFormatting sqref="E45:H45">
    <cfRule type="cellIs" dxfId="126" priority="2" stopIfTrue="1" operator="lessThanOrEqual">
      <formula>0</formula>
    </cfRule>
  </conditionalFormatting>
  <conditionalFormatting sqref="G38:H38">
    <cfRule type="cellIs" dxfId="125" priority="1" stopIfTrue="1" operator="lessThanOrEqual">
      <formula>0</formula>
    </cfRule>
  </conditionalFormatting>
  <hyperlinks>
    <hyperlink ref="A6" r:id="rId1"/>
  </hyperlinks>
  <pageMargins left="0.7" right="0.7" top="0.75" bottom="0.75" header="0.3" footer="0.3"/>
  <pageSetup paperSize="9" scale="37" orientation="portrait" r:id="rId2"/>
  <drawing r:id="rId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>
    <pageSetUpPr fitToPage="1"/>
  </sheetPr>
  <dimension ref="A1:H61"/>
  <sheetViews>
    <sheetView showGridLines="0" view="pageBreakPreview" topLeftCell="A12" zoomScale="60" zoomScaleNormal="50" workbookViewId="0">
      <selection activeCell="R80" sqref="R80"/>
    </sheetView>
  </sheetViews>
  <sheetFormatPr defaultColWidth="8.81640625" defaultRowHeight="14"/>
  <cols>
    <col min="1" max="1" width="85.81640625" style="2" customWidth="1"/>
    <col min="2" max="2" width="17.36328125" style="2" customWidth="1"/>
    <col min="3" max="3" width="16.453125" style="2" customWidth="1"/>
    <col min="4" max="4" width="22.1796875" style="2" bestFit="1" customWidth="1"/>
    <col min="5" max="6" width="10.453125" style="2" bestFit="1" customWidth="1"/>
    <col min="7" max="8" width="29.1796875" style="2" bestFit="1" customWidth="1"/>
    <col min="9" max="16384" width="8.81640625" style="2"/>
  </cols>
  <sheetData>
    <row r="1" spans="1:8" ht="18">
      <c r="A1" s="4" t="s">
        <v>0</v>
      </c>
      <c r="B1" s="114"/>
      <c r="C1" s="114"/>
      <c r="D1" s="114"/>
      <c r="E1" s="114"/>
      <c r="F1" s="230"/>
      <c r="G1" s="17"/>
      <c r="H1" s="114"/>
    </row>
    <row r="2" spans="1:8" ht="18">
      <c r="A2" s="4" t="s">
        <v>1</v>
      </c>
      <c r="B2" s="114"/>
      <c r="C2" s="114"/>
      <c r="D2" s="114"/>
      <c r="E2" s="114"/>
      <c r="F2" s="230"/>
      <c r="G2" s="17"/>
      <c r="H2" s="114"/>
    </row>
    <row r="3" spans="1:8" ht="18">
      <c r="A3" s="4" t="s">
        <v>2</v>
      </c>
      <c r="B3" s="114"/>
      <c r="C3" s="114"/>
      <c r="D3" s="114"/>
      <c r="E3" s="114"/>
      <c r="F3" s="230"/>
      <c r="G3" s="17"/>
      <c r="H3" s="114"/>
    </row>
    <row r="4" spans="1:8" ht="18">
      <c r="A4" s="4" t="s">
        <v>3</v>
      </c>
      <c r="B4" s="114"/>
      <c r="C4" s="114"/>
      <c r="D4" s="114"/>
      <c r="E4" s="114"/>
      <c r="F4" s="230"/>
      <c r="G4" s="17"/>
      <c r="H4" s="114"/>
    </row>
    <row r="5" spans="1:8" ht="18">
      <c r="A5" s="4" t="s">
        <v>4</v>
      </c>
      <c r="B5" s="114"/>
      <c r="C5" s="114"/>
      <c r="D5" s="114"/>
      <c r="E5" s="114"/>
      <c r="F5" s="230"/>
      <c r="G5" s="17"/>
      <c r="H5" s="114"/>
    </row>
    <row r="6" spans="1:8" ht="18">
      <c r="A6" s="358" t="s">
        <v>591</v>
      </c>
      <c r="B6" s="114"/>
      <c r="C6" s="114"/>
      <c r="D6" s="114"/>
      <c r="E6" s="114"/>
      <c r="F6" s="230"/>
      <c r="G6" s="17"/>
      <c r="H6" s="114"/>
    </row>
    <row r="7" spans="1:8">
      <c r="A7" s="8"/>
      <c r="B7" s="8"/>
      <c r="C7" s="8"/>
      <c r="D7" s="8"/>
      <c r="E7" s="8"/>
      <c r="F7" s="231"/>
      <c r="G7" s="117"/>
      <c r="H7" s="8"/>
    </row>
    <row r="8" spans="1:8" ht="25">
      <c r="A8" s="676" t="s">
        <v>487</v>
      </c>
      <c r="B8" s="677"/>
      <c r="C8" s="677"/>
      <c r="D8" s="677"/>
      <c r="E8" s="677"/>
      <c r="F8" s="677"/>
      <c r="G8" s="677"/>
      <c r="H8" s="678"/>
    </row>
    <row r="9" spans="1:8" ht="25">
      <c r="A9" s="679" t="s">
        <v>861</v>
      </c>
      <c r="B9" s="680"/>
      <c r="C9" s="680"/>
      <c r="D9" s="680"/>
      <c r="E9" s="680"/>
      <c r="F9" s="680"/>
      <c r="G9" s="680"/>
      <c r="H9" s="681"/>
    </row>
    <row r="10" spans="1:8" ht="20">
      <c r="A10" s="18"/>
      <c r="B10" s="121"/>
      <c r="C10" s="121"/>
      <c r="D10" s="118"/>
      <c r="E10" s="118"/>
      <c r="F10" s="232"/>
      <c r="G10" s="124"/>
      <c r="H10" s="118"/>
    </row>
    <row r="11" spans="1:8" ht="20">
      <c r="A11" s="22" t="s">
        <v>167</v>
      </c>
      <c r="B11" s="574" t="s">
        <v>358</v>
      </c>
      <c r="C11" s="24" t="s">
        <v>488</v>
      </c>
      <c r="D11" s="15"/>
      <c r="E11" s="118"/>
      <c r="F11" s="154"/>
      <c r="G11" s="124"/>
      <c r="H11" s="118"/>
    </row>
    <row r="12" spans="1:8" ht="20">
      <c r="A12" s="22" t="s">
        <v>359</v>
      </c>
      <c r="B12" s="574" t="s">
        <v>358</v>
      </c>
      <c r="C12" s="457" t="s">
        <v>489</v>
      </c>
      <c r="D12" s="15"/>
      <c r="E12" s="8"/>
      <c r="F12" s="153"/>
      <c r="G12" s="124"/>
      <c r="H12" s="118"/>
    </row>
    <row r="13" spans="1:8" ht="20">
      <c r="A13" s="22" t="s">
        <v>81</v>
      </c>
      <c r="B13" s="574" t="s">
        <v>111</v>
      </c>
      <c r="C13" s="456">
        <v>50</v>
      </c>
      <c r="D13" s="15"/>
      <c r="E13" s="118"/>
      <c r="F13" s="154"/>
      <c r="G13" s="124"/>
      <c r="H13" s="118"/>
    </row>
    <row r="14" spans="1:8" ht="20">
      <c r="A14" s="22" t="s">
        <v>827</v>
      </c>
      <c r="B14" s="729" t="s">
        <v>851</v>
      </c>
      <c r="C14" s="730"/>
      <c r="D14" s="15"/>
      <c r="E14" s="118"/>
      <c r="F14" s="154"/>
      <c r="G14" s="124"/>
      <c r="H14" s="118"/>
    </row>
    <row r="15" spans="1:8" ht="20">
      <c r="A15" s="22" t="s">
        <v>311</v>
      </c>
      <c r="B15" s="574" t="s">
        <v>111</v>
      </c>
      <c r="C15" s="456">
        <v>69</v>
      </c>
      <c r="D15" s="15"/>
      <c r="E15" s="118"/>
      <c r="F15" s="154"/>
      <c r="G15" s="124"/>
      <c r="H15" s="118"/>
    </row>
    <row r="16" spans="1:8" ht="20">
      <c r="A16" s="22" t="s">
        <v>831</v>
      </c>
      <c r="B16" s="574" t="s">
        <v>9</v>
      </c>
      <c r="C16" s="457" t="s">
        <v>480</v>
      </c>
      <c r="D16" s="15"/>
      <c r="E16" s="118"/>
      <c r="F16" s="154"/>
      <c r="G16" s="124"/>
      <c r="H16" s="118"/>
    </row>
    <row r="17" spans="1:8" ht="20">
      <c r="A17" s="22" t="s">
        <v>837</v>
      </c>
      <c r="B17" s="158" t="s">
        <v>361</v>
      </c>
      <c r="C17" s="458" t="s">
        <v>852</v>
      </c>
      <c r="D17" s="15"/>
      <c r="E17" s="118"/>
      <c r="F17" s="154"/>
      <c r="G17" s="124"/>
      <c r="H17" s="118"/>
    </row>
    <row r="18" spans="1:8" ht="20">
      <c r="A18" s="22" t="s">
        <v>535</v>
      </c>
      <c r="B18" s="574" t="s">
        <v>361</v>
      </c>
      <c r="C18" s="24" t="s">
        <v>482</v>
      </c>
      <c r="D18" s="15"/>
      <c r="E18" s="118"/>
      <c r="F18" s="154"/>
      <c r="G18" s="124"/>
      <c r="H18" s="118"/>
    </row>
    <row r="19" spans="1:8" ht="20" customHeight="1">
      <c r="A19" s="22" t="s">
        <v>435</v>
      </c>
      <c r="B19" s="574" t="s">
        <v>20</v>
      </c>
      <c r="C19" s="236" t="s">
        <v>898</v>
      </c>
      <c r="D19" s="15"/>
      <c r="E19" s="118"/>
      <c r="F19" s="154"/>
      <c r="G19" s="124"/>
      <c r="H19" s="118"/>
    </row>
    <row r="20" spans="1:8" ht="20">
      <c r="A20" s="22" t="s">
        <v>12</v>
      </c>
      <c r="B20" s="574" t="s">
        <v>847</v>
      </c>
      <c r="C20" s="575">
        <v>68</v>
      </c>
      <c r="D20" s="15"/>
      <c r="E20" s="118"/>
      <c r="F20" s="154"/>
      <c r="G20" s="124"/>
      <c r="H20" s="118"/>
    </row>
    <row r="21" spans="1:8" ht="20">
      <c r="A21" s="22" t="s">
        <v>29</v>
      </c>
      <c r="B21" s="574" t="s">
        <v>22</v>
      </c>
      <c r="C21" s="575">
        <v>1220</v>
      </c>
      <c r="D21" s="15"/>
      <c r="E21" s="118"/>
      <c r="F21" s="154"/>
      <c r="G21" s="124"/>
      <c r="H21" s="118"/>
    </row>
    <row r="22" spans="1:8" ht="20">
      <c r="A22" s="22" t="s">
        <v>31</v>
      </c>
      <c r="B22" s="574" t="s">
        <v>22</v>
      </c>
      <c r="C22" s="575">
        <v>530</v>
      </c>
      <c r="D22" s="15"/>
      <c r="E22" s="118"/>
      <c r="F22" s="154"/>
      <c r="G22" s="124"/>
      <c r="H22" s="118"/>
    </row>
    <row r="23" spans="1:8" ht="20">
      <c r="A23" s="632" t="s">
        <v>32</v>
      </c>
      <c r="B23" s="219" t="s">
        <v>22</v>
      </c>
      <c r="C23" s="633">
        <v>1195</v>
      </c>
      <c r="D23" s="15"/>
      <c r="E23" s="118"/>
      <c r="F23" s="154"/>
      <c r="G23" s="124"/>
      <c r="H23" s="118"/>
    </row>
    <row r="24" spans="1:8" ht="18.5" thickBot="1">
      <c r="A24" s="631" t="s">
        <v>951</v>
      </c>
      <c r="B24" s="701" t="s">
        <v>955</v>
      </c>
      <c r="C24" s="702"/>
      <c r="D24" s="114"/>
      <c r="E24" s="114"/>
      <c r="F24" s="230"/>
      <c r="G24" s="17"/>
      <c r="H24" s="114"/>
    </row>
    <row r="25" spans="1:8" ht="18">
      <c r="A25" s="26"/>
      <c r="B25" s="626"/>
      <c r="C25" s="626"/>
      <c r="D25" s="114"/>
      <c r="E25" s="114"/>
      <c r="F25" s="230"/>
      <c r="G25" s="17"/>
      <c r="H25" s="114"/>
    </row>
    <row r="26" spans="1:8" s="357" customFormat="1" ht="23">
      <c r="A26" s="526" t="s">
        <v>490</v>
      </c>
      <c r="B26" s="26"/>
      <c r="C26" s="26"/>
      <c r="D26" s="114"/>
      <c r="E26" s="114"/>
      <c r="F26" s="230"/>
      <c r="G26" s="17"/>
      <c r="H26" s="114"/>
    </row>
    <row r="27" spans="1:8" s="357" customFormat="1" ht="18.5" thickBot="1">
      <c r="A27" s="223"/>
      <c r="B27" s="224"/>
      <c r="C27" s="224"/>
      <c r="D27" s="114"/>
      <c r="E27" s="114"/>
      <c r="F27" s="230"/>
      <c r="G27" s="17"/>
      <c r="H27" s="114"/>
    </row>
    <row r="28" spans="1:8" s="357" customFormat="1" ht="27" customHeight="1">
      <c r="A28" s="682" t="s">
        <v>34</v>
      </c>
      <c r="B28" s="684" t="s">
        <v>35</v>
      </c>
      <c r="C28" s="688" t="s">
        <v>36</v>
      </c>
      <c r="D28" s="686" t="s">
        <v>107</v>
      </c>
      <c r="E28" s="688" t="s">
        <v>37</v>
      </c>
      <c r="F28" s="737" t="s">
        <v>38</v>
      </c>
      <c r="G28" s="674" t="s">
        <v>72</v>
      </c>
      <c r="H28" s="674" t="s">
        <v>73</v>
      </c>
    </row>
    <row r="29" spans="1:8" s="357" customFormat="1" ht="17.5">
      <c r="A29" s="683"/>
      <c r="B29" s="685"/>
      <c r="C29" s="689"/>
      <c r="D29" s="687"/>
      <c r="E29" s="689"/>
      <c r="F29" s="738"/>
      <c r="G29" s="675"/>
      <c r="H29" s="675"/>
    </row>
    <row r="30" spans="1:8" s="357" customFormat="1" ht="18">
      <c r="A30" s="63" t="s">
        <v>491</v>
      </c>
      <c r="B30" s="33" t="s">
        <v>40</v>
      </c>
      <c r="C30" s="34">
        <v>7517572</v>
      </c>
      <c r="D30" s="35">
        <v>636519.4</v>
      </c>
      <c r="E30" s="34">
        <v>1</v>
      </c>
      <c r="F30" s="130"/>
      <c r="G30" s="37">
        <f>ROUND((D30*(1-F30))*E30,2)</f>
        <v>636519.4</v>
      </c>
      <c r="H30" s="38">
        <f>ROUND(G30*1.2,2)</f>
        <v>763823.28</v>
      </c>
    </row>
    <row r="31" spans="1:8" s="357" customFormat="1" ht="36">
      <c r="A31" s="63" t="s">
        <v>461</v>
      </c>
      <c r="B31" s="33" t="s">
        <v>40</v>
      </c>
      <c r="C31" s="34">
        <v>7520152</v>
      </c>
      <c r="D31" s="648">
        <v>24878.2</v>
      </c>
      <c r="E31" s="34">
        <v>2</v>
      </c>
      <c r="F31" s="130"/>
      <c r="G31" s="37">
        <f t="shared" ref="G31:G58" si="0">ROUND((D31*(1-F31))*E31,2)</f>
        <v>49756.4</v>
      </c>
      <c r="H31" s="38">
        <f t="shared" ref="H31:H58" si="1">ROUND(G31*1.2,2)</f>
        <v>59707.68</v>
      </c>
    </row>
    <row r="32" spans="1:8" s="357" customFormat="1" ht="18">
      <c r="A32" s="63" t="s">
        <v>556</v>
      </c>
      <c r="B32" s="33" t="s">
        <v>40</v>
      </c>
      <c r="C32" s="34">
        <v>8504770</v>
      </c>
      <c r="D32" s="648">
        <v>11640.92</v>
      </c>
      <c r="E32" s="34">
        <v>1</v>
      </c>
      <c r="F32" s="130"/>
      <c r="G32" s="37">
        <f t="shared" si="0"/>
        <v>11640.92</v>
      </c>
      <c r="H32" s="38">
        <f t="shared" si="1"/>
        <v>13969.1</v>
      </c>
    </row>
    <row r="33" spans="1:8" s="357" customFormat="1" ht="18">
      <c r="A33" s="511" t="s">
        <v>843</v>
      </c>
      <c r="B33" s="512"/>
      <c r="C33" s="529"/>
      <c r="D33" s="649"/>
      <c r="E33" s="530"/>
      <c r="F33" s="545"/>
      <c r="G33" s="516"/>
      <c r="H33" s="517"/>
    </row>
    <row r="34" spans="1:8" s="357" customFormat="1" ht="18">
      <c r="A34" s="68" t="s">
        <v>492</v>
      </c>
      <c r="B34" s="39" t="s">
        <v>40</v>
      </c>
      <c r="C34" s="69">
        <v>7510830</v>
      </c>
      <c r="D34" s="650">
        <v>16611.259999999998</v>
      </c>
      <c r="E34" s="69"/>
      <c r="F34" s="130"/>
      <c r="G34" s="37">
        <f t="shared" si="0"/>
        <v>0</v>
      </c>
      <c r="H34" s="38">
        <f t="shared" si="1"/>
        <v>0</v>
      </c>
    </row>
    <row r="35" spans="1:8" s="357" customFormat="1" ht="18">
      <c r="A35" s="70" t="s">
        <v>493</v>
      </c>
      <c r="B35" s="39" t="s">
        <v>40</v>
      </c>
      <c r="C35" s="69">
        <v>4122528</v>
      </c>
      <c r="D35" s="650">
        <v>2616.08</v>
      </c>
      <c r="E35" s="69"/>
      <c r="F35" s="130"/>
      <c r="G35" s="37">
        <f t="shared" si="0"/>
        <v>0</v>
      </c>
      <c r="H35" s="38">
        <f t="shared" si="1"/>
        <v>0</v>
      </c>
    </row>
    <row r="36" spans="1:8" s="357" customFormat="1" ht="18">
      <c r="A36" s="70" t="s">
        <v>494</v>
      </c>
      <c r="B36" s="39" t="s">
        <v>40</v>
      </c>
      <c r="C36" s="69">
        <v>4122529</v>
      </c>
      <c r="D36" s="650">
        <v>3452.42</v>
      </c>
      <c r="E36" s="69"/>
      <c r="F36" s="130"/>
      <c r="G36" s="37">
        <f t="shared" si="0"/>
        <v>0</v>
      </c>
      <c r="H36" s="38">
        <f t="shared" si="1"/>
        <v>0</v>
      </c>
    </row>
    <row r="37" spans="1:8" s="357" customFormat="1" ht="35">
      <c r="A37" s="70" t="s">
        <v>369</v>
      </c>
      <c r="B37" s="39" t="s">
        <v>40</v>
      </c>
      <c r="C37" s="69">
        <v>8502830</v>
      </c>
      <c r="D37" s="650">
        <v>3962.28</v>
      </c>
      <c r="E37" s="69"/>
      <c r="F37" s="130"/>
      <c r="G37" s="37">
        <f t="shared" si="0"/>
        <v>0</v>
      </c>
      <c r="H37" s="38">
        <f t="shared" si="1"/>
        <v>0</v>
      </c>
    </row>
    <row r="38" spans="1:8" s="357" customFormat="1" ht="35">
      <c r="A38" s="70" t="s">
        <v>495</v>
      </c>
      <c r="B38" s="39" t="s">
        <v>40</v>
      </c>
      <c r="C38" s="69">
        <v>8505120</v>
      </c>
      <c r="D38" s="650">
        <v>10807.76</v>
      </c>
      <c r="E38" s="69"/>
      <c r="F38" s="130"/>
      <c r="G38" s="37">
        <f t="shared" si="0"/>
        <v>0</v>
      </c>
      <c r="H38" s="38">
        <f t="shared" si="1"/>
        <v>0</v>
      </c>
    </row>
    <row r="39" spans="1:8" s="357" customFormat="1" ht="18">
      <c r="A39" s="547" t="s">
        <v>619</v>
      </c>
      <c r="B39" s="512"/>
      <c r="C39" s="529"/>
      <c r="D39" s="649"/>
      <c r="E39" s="530"/>
      <c r="F39" s="544"/>
      <c r="G39" s="516"/>
      <c r="H39" s="517"/>
    </row>
    <row r="40" spans="1:8" s="357" customFormat="1" ht="18">
      <c r="A40" s="78" t="s">
        <v>605</v>
      </c>
      <c r="B40" s="104" t="s">
        <v>301</v>
      </c>
      <c r="C40" s="162">
        <v>7519295</v>
      </c>
      <c r="D40" s="650">
        <v>14045</v>
      </c>
      <c r="E40" s="162"/>
      <c r="F40" s="130"/>
      <c r="G40" s="37">
        <f t="shared" ref="G40:G47" si="2">ROUND((D40*(1-F40))*E40,2)</f>
        <v>0</v>
      </c>
      <c r="H40" s="38">
        <f t="shared" ref="H40:H47" si="3">ROUND(G40*1.2,2)</f>
        <v>0</v>
      </c>
    </row>
    <row r="41" spans="1:8" s="357" customFormat="1" ht="18">
      <c r="A41" s="78" t="s">
        <v>606</v>
      </c>
      <c r="B41" s="104" t="s">
        <v>301</v>
      </c>
      <c r="C41" s="162">
        <v>7519296</v>
      </c>
      <c r="D41" s="650">
        <v>14045</v>
      </c>
      <c r="E41" s="162"/>
      <c r="F41" s="130"/>
      <c r="G41" s="37">
        <f t="shared" si="2"/>
        <v>0</v>
      </c>
      <c r="H41" s="38">
        <f t="shared" si="3"/>
        <v>0</v>
      </c>
    </row>
    <row r="42" spans="1:8" s="357" customFormat="1" ht="18">
      <c r="A42" s="78" t="s">
        <v>607</v>
      </c>
      <c r="B42" s="104" t="s">
        <v>301</v>
      </c>
      <c r="C42" s="162">
        <v>7523650</v>
      </c>
      <c r="D42" s="650">
        <v>16151.22</v>
      </c>
      <c r="E42" s="162"/>
      <c r="F42" s="130"/>
      <c r="G42" s="37">
        <f t="shared" si="2"/>
        <v>0</v>
      </c>
      <c r="H42" s="38">
        <f t="shared" si="3"/>
        <v>0</v>
      </c>
    </row>
    <row r="43" spans="1:8" s="357" customFormat="1" ht="18">
      <c r="A43" s="78" t="s">
        <v>608</v>
      </c>
      <c r="B43" s="104" t="s">
        <v>301</v>
      </c>
      <c r="C43" s="162" t="s">
        <v>570</v>
      </c>
      <c r="D43" s="650">
        <v>14045</v>
      </c>
      <c r="E43" s="162"/>
      <c r="F43" s="130"/>
      <c r="G43" s="37">
        <f t="shared" si="2"/>
        <v>0</v>
      </c>
      <c r="H43" s="38">
        <f t="shared" si="3"/>
        <v>0</v>
      </c>
    </row>
    <row r="44" spans="1:8" s="357" customFormat="1" ht="18">
      <c r="A44" s="78" t="s">
        <v>609</v>
      </c>
      <c r="B44" s="104" t="s">
        <v>301</v>
      </c>
      <c r="C44" s="162">
        <v>7523234</v>
      </c>
      <c r="D44" s="650">
        <v>11516.9</v>
      </c>
      <c r="E44" s="162"/>
      <c r="F44" s="130"/>
      <c r="G44" s="37">
        <f t="shared" si="2"/>
        <v>0</v>
      </c>
      <c r="H44" s="38">
        <f t="shared" si="3"/>
        <v>0</v>
      </c>
    </row>
    <row r="45" spans="1:8" s="357" customFormat="1" ht="18">
      <c r="A45" s="78" t="s">
        <v>610</v>
      </c>
      <c r="B45" s="104" t="s">
        <v>301</v>
      </c>
      <c r="C45" s="162">
        <v>7523233</v>
      </c>
      <c r="D45" s="650">
        <v>10814.12</v>
      </c>
      <c r="E45" s="162"/>
      <c r="F45" s="130"/>
      <c r="G45" s="37">
        <f t="shared" si="2"/>
        <v>0</v>
      </c>
      <c r="H45" s="38">
        <f t="shared" si="3"/>
        <v>0</v>
      </c>
    </row>
    <row r="46" spans="1:8" s="357" customFormat="1" ht="18">
      <c r="A46" s="78" t="s">
        <v>617</v>
      </c>
      <c r="B46" s="104" t="s">
        <v>301</v>
      </c>
      <c r="C46" s="162" t="s">
        <v>573</v>
      </c>
      <c r="D46" s="650">
        <v>6876.22</v>
      </c>
      <c r="E46" s="162"/>
      <c r="F46" s="130"/>
      <c r="G46" s="37">
        <f t="shared" si="2"/>
        <v>0</v>
      </c>
      <c r="H46" s="38">
        <f t="shared" si="3"/>
        <v>0</v>
      </c>
    </row>
    <row r="47" spans="1:8" s="357" customFormat="1" ht="18">
      <c r="A47" s="78" t="s">
        <v>618</v>
      </c>
      <c r="B47" s="104" t="s">
        <v>297</v>
      </c>
      <c r="C47" s="162" t="s">
        <v>574</v>
      </c>
      <c r="D47" s="650">
        <v>5303.18</v>
      </c>
      <c r="E47" s="162"/>
      <c r="F47" s="130"/>
      <c r="G47" s="37">
        <f t="shared" si="2"/>
        <v>0</v>
      </c>
      <c r="H47" s="38">
        <f t="shared" si="3"/>
        <v>0</v>
      </c>
    </row>
    <row r="48" spans="1:8" s="357" customFormat="1" ht="18">
      <c r="A48" s="528" t="s">
        <v>231</v>
      </c>
      <c r="B48" s="512"/>
      <c r="C48" s="529"/>
      <c r="D48" s="649"/>
      <c r="E48" s="530"/>
      <c r="F48" s="544"/>
      <c r="G48" s="516"/>
      <c r="H48" s="517"/>
    </row>
    <row r="49" spans="1:8" s="357" customFormat="1" ht="18">
      <c r="A49" s="78" t="s">
        <v>620</v>
      </c>
      <c r="B49" s="104" t="s">
        <v>451</v>
      </c>
      <c r="C49" s="162">
        <v>5960107</v>
      </c>
      <c r="D49" s="650">
        <v>3572.2</v>
      </c>
      <c r="E49" s="162"/>
      <c r="F49" s="130"/>
      <c r="G49" s="37">
        <f t="shared" ref="G49:G53" si="4">ROUND((D49*(1-F49))*E49,2)</f>
        <v>0</v>
      </c>
      <c r="H49" s="38">
        <f t="shared" ref="H49:H53" si="5">ROUND(G49*1.2,2)</f>
        <v>0</v>
      </c>
    </row>
    <row r="50" spans="1:8" s="357" customFormat="1" ht="18">
      <c r="A50" s="78" t="s">
        <v>295</v>
      </c>
      <c r="B50" s="104" t="s">
        <v>451</v>
      </c>
      <c r="C50" s="162">
        <v>7523882</v>
      </c>
      <c r="D50" s="650">
        <v>4172.16</v>
      </c>
      <c r="E50" s="162"/>
      <c r="F50" s="130"/>
      <c r="G50" s="37">
        <f t="shared" si="4"/>
        <v>0</v>
      </c>
      <c r="H50" s="38">
        <f t="shared" si="5"/>
        <v>0</v>
      </c>
    </row>
    <row r="51" spans="1:8" s="357" customFormat="1" ht="18">
      <c r="A51" s="78" t="s">
        <v>292</v>
      </c>
      <c r="B51" s="104" t="s">
        <v>451</v>
      </c>
      <c r="C51" s="162">
        <v>5959798</v>
      </c>
      <c r="D51" s="650">
        <v>3572.2</v>
      </c>
      <c r="E51" s="162"/>
      <c r="F51" s="130"/>
      <c r="G51" s="37">
        <f t="shared" si="4"/>
        <v>0</v>
      </c>
      <c r="H51" s="38">
        <f t="shared" si="5"/>
        <v>0</v>
      </c>
    </row>
    <row r="52" spans="1:8" s="357" customFormat="1" ht="18">
      <c r="A52" s="78" t="s">
        <v>289</v>
      </c>
      <c r="B52" s="104" t="s">
        <v>451</v>
      </c>
      <c r="C52" s="162">
        <v>5959712</v>
      </c>
      <c r="D52" s="650">
        <v>3572.2</v>
      </c>
      <c r="E52" s="162"/>
      <c r="F52" s="130"/>
      <c r="G52" s="37">
        <f t="shared" si="4"/>
        <v>0</v>
      </c>
      <c r="H52" s="38">
        <f t="shared" si="5"/>
        <v>0</v>
      </c>
    </row>
    <row r="53" spans="1:8" s="357" customFormat="1" ht="18">
      <c r="A53" s="78" t="s">
        <v>286</v>
      </c>
      <c r="B53" s="104" t="s">
        <v>451</v>
      </c>
      <c r="C53" s="162">
        <v>5959624</v>
      </c>
      <c r="D53" s="650">
        <v>3572.2</v>
      </c>
      <c r="E53" s="162"/>
      <c r="F53" s="130"/>
      <c r="G53" s="37">
        <f t="shared" si="4"/>
        <v>0</v>
      </c>
      <c r="H53" s="38">
        <f t="shared" si="5"/>
        <v>0</v>
      </c>
    </row>
    <row r="54" spans="1:8" s="357" customFormat="1" ht="18">
      <c r="A54" s="550" t="s">
        <v>307</v>
      </c>
      <c r="B54" s="551"/>
      <c r="C54" s="552"/>
      <c r="D54" s="649"/>
      <c r="E54" s="530"/>
      <c r="F54" s="544"/>
      <c r="G54" s="516"/>
      <c r="H54" s="517"/>
    </row>
    <row r="55" spans="1:8" s="357" customFormat="1" ht="18">
      <c r="A55" s="78" t="s">
        <v>468</v>
      </c>
      <c r="B55" s="39" t="s">
        <v>40</v>
      </c>
      <c r="C55" s="69">
        <v>7517125</v>
      </c>
      <c r="D55" s="650">
        <v>43409.120000000003</v>
      </c>
      <c r="E55" s="69"/>
      <c r="F55" s="130"/>
      <c r="G55" s="37">
        <f t="shared" si="0"/>
        <v>0</v>
      </c>
      <c r="H55" s="38">
        <f t="shared" si="1"/>
        <v>0</v>
      </c>
    </row>
    <row r="56" spans="1:8" s="357" customFormat="1" ht="35">
      <c r="A56" s="78" t="s">
        <v>374</v>
      </c>
      <c r="B56" s="39" t="s">
        <v>308</v>
      </c>
      <c r="C56" s="69">
        <v>7515721</v>
      </c>
      <c r="D56" s="650">
        <v>2999.8</v>
      </c>
      <c r="E56" s="69"/>
      <c r="F56" s="130"/>
      <c r="G56" s="37">
        <f t="shared" si="0"/>
        <v>0</v>
      </c>
      <c r="H56" s="38">
        <f t="shared" si="1"/>
        <v>0</v>
      </c>
    </row>
    <row r="57" spans="1:8" s="357" customFormat="1" ht="35">
      <c r="A57" s="70" t="s">
        <v>414</v>
      </c>
      <c r="B57" s="39" t="s">
        <v>308</v>
      </c>
      <c r="C57" s="69">
        <v>7515722</v>
      </c>
      <c r="D57" s="650">
        <v>4044.96</v>
      </c>
      <c r="E57" s="69"/>
      <c r="F57" s="130"/>
      <c r="G57" s="37">
        <f t="shared" si="0"/>
        <v>0</v>
      </c>
      <c r="H57" s="38">
        <f t="shared" si="1"/>
        <v>0</v>
      </c>
    </row>
    <row r="58" spans="1:8" s="357" customFormat="1" ht="35.5" thickBot="1">
      <c r="A58" s="177" t="s">
        <v>399</v>
      </c>
      <c r="B58" s="106" t="s">
        <v>308</v>
      </c>
      <c r="C58" s="162">
        <v>7515723</v>
      </c>
      <c r="D58" s="650">
        <v>4263.32</v>
      </c>
      <c r="E58" s="162"/>
      <c r="F58" s="201"/>
      <c r="G58" s="375">
        <f t="shared" si="0"/>
        <v>0</v>
      </c>
      <c r="H58" s="376">
        <f t="shared" si="1"/>
        <v>0</v>
      </c>
    </row>
    <row r="59" spans="1:8" s="357" customFormat="1" ht="18.5" thickBot="1">
      <c r="A59" s="368" t="s">
        <v>49</v>
      </c>
      <c r="B59" s="384"/>
      <c r="C59" s="378"/>
      <c r="D59" s="379"/>
      <c r="E59" s="380"/>
      <c r="F59" s="398"/>
      <c r="G59" s="382">
        <f>SUM(G24:G57)</f>
        <v>697916.72000000009</v>
      </c>
      <c r="H59" s="383">
        <f>SUM(H30:H57)</f>
        <v>837500.06</v>
      </c>
    </row>
    <row r="60" spans="1:8" s="357" customFormat="1" ht="18">
      <c r="A60" s="141"/>
      <c r="B60" s="26"/>
      <c r="C60" s="26"/>
      <c r="D60" s="215"/>
      <c r="E60" s="213"/>
      <c r="F60" s="233"/>
      <c r="G60" s="215"/>
      <c r="H60" s="146"/>
    </row>
    <row r="61" spans="1:8" s="357" customFormat="1" ht="18">
      <c r="A61" s="128" t="s">
        <v>627</v>
      </c>
      <c r="B61" s="114"/>
      <c r="C61" s="114"/>
      <c r="D61" s="114"/>
      <c r="E61" s="114"/>
      <c r="F61" s="230"/>
      <c r="G61" s="17"/>
      <c r="H61" s="114"/>
    </row>
  </sheetData>
  <mergeCells count="12">
    <mergeCell ref="A8:H8"/>
    <mergeCell ref="A9:H9"/>
    <mergeCell ref="A28:A29"/>
    <mergeCell ref="B28:B29"/>
    <mergeCell ref="C28:C29"/>
    <mergeCell ref="D28:D29"/>
    <mergeCell ref="E28:E29"/>
    <mergeCell ref="F28:F29"/>
    <mergeCell ref="G28:G29"/>
    <mergeCell ref="H28:H29"/>
    <mergeCell ref="B14:C14"/>
    <mergeCell ref="B24:C24"/>
  </mergeCells>
  <conditionalFormatting sqref="D60:H60 E30:H38 E54:H58 F49:F53 E48:F48 F40:F47 E39:F39 G39:H53">
    <cfRule type="cellIs" dxfId="124" priority="3" stopIfTrue="1" operator="lessThanOrEqual">
      <formula>0</formula>
    </cfRule>
  </conditionalFormatting>
  <conditionalFormatting sqref="E49:E53">
    <cfRule type="cellIs" dxfId="123" priority="2" stopIfTrue="1" operator="lessThanOrEqual">
      <formula>0</formula>
    </cfRule>
  </conditionalFormatting>
  <conditionalFormatting sqref="E40:E47">
    <cfRule type="cellIs" dxfId="122" priority="1" stopIfTrue="1" operator="lessThanOrEqual">
      <formula>0</formula>
    </cfRule>
  </conditionalFormatting>
  <hyperlinks>
    <hyperlink ref="A6" r:id="rId1"/>
  </hyperlinks>
  <pageMargins left="0.7" right="0.7" top="0.75" bottom="0.75" header="0.3" footer="0.3"/>
  <pageSetup paperSize="9" scale="39" orientation="portrait" r:id="rId2"/>
  <drawing r:id="rId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>
    <pageSetUpPr fitToPage="1"/>
  </sheetPr>
  <dimension ref="A1:H73"/>
  <sheetViews>
    <sheetView showGridLines="0" view="pageBreakPreview" topLeftCell="A20" zoomScale="60" zoomScaleNormal="50" workbookViewId="0">
      <selection activeCell="R80" sqref="R80"/>
    </sheetView>
  </sheetViews>
  <sheetFormatPr defaultColWidth="8.81640625" defaultRowHeight="14"/>
  <cols>
    <col min="1" max="1" width="95" style="2" customWidth="1"/>
    <col min="2" max="2" width="17.36328125" style="2" customWidth="1"/>
    <col min="3" max="3" width="16.453125" style="2" customWidth="1"/>
    <col min="4" max="4" width="25" style="2" bestFit="1" customWidth="1"/>
    <col min="5" max="6" width="10.453125" style="2" bestFit="1" customWidth="1"/>
    <col min="7" max="7" width="32.1796875" style="2" bestFit="1" customWidth="1"/>
    <col min="8" max="8" width="32.81640625" style="2" bestFit="1" customWidth="1"/>
    <col min="9" max="16384" width="8.81640625" style="2"/>
  </cols>
  <sheetData>
    <row r="1" spans="1:8" ht="18">
      <c r="A1" s="4" t="s">
        <v>0</v>
      </c>
      <c r="B1" s="114"/>
      <c r="C1" s="114"/>
      <c r="D1" s="114"/>
      <c r="E1" s="114"/>
      <c r="F1" s="230"/>
      <c r="G1" s="17"/>
      <c r="H1" s="114"/>
    </row>
    <row r="2" spans="1:8" ht="18">
      <c r="A2" s="4" t="s">
        <v>1</v>
      </c>
      <c r="B2" s="114"/>
      <c r="C2" s="114"/>
      <c r="D2" s="114"/>
      <c r="E2" s="114"/>
      <c r="F2" s="230"/>
      <c r="G2" s="17"/>
      <c r="H2" s="114"/>
    </row>
    <row r="3" spans="1:8" ht="18">
      <c r="A3" s="4" t="s">
        <v>2</v>
      </c>
      <c r="B3" s="114"/>
      <c r="C3" s="114"/>
      <c r="D3" s="114"/>
      <c r="E3" s="114"/>
      <c r="F3" s="230"/>
      <c r="G3" s="17"/>
      <c r="H3" s="114"/>
    </row>
    <row r="4" spans="1:8" ht="18">
      <c r="A4" s="4" t="s">
        <v>3</v>
      </c>
      <c r="B4" s="114"/>
      <c r="C4" s="114"/>
      <c r="D4" s="114"/>
      <c r="E4" s="114"/>
      <c r="F4" s="230"/>
      <c r="G4" s="17"/>
      <c r="H4" s="114"/>
    </row>
    <row r="5" spans="1:8" ht="18">
      <c r="A5" s="4" t="s">
        <v>4</v>
      </c>
      <c r="B5" s="114"/>
      <c r="C5" s="114"/>
      <c r="D5" s="114"/>
      <c r="E5" s="114"/>
      <c r="F5" s="230"/>
      <c r="G5" s="17"/>
      <c r="H5" s="114"/>
    </row>
    <row r="6" spans="1:8" ht="18">
      <c r="A6" s="358" t="s">
        <v>591</v>
      </c>
      <c r="B6" s="114"/>
      <c r="C6" s="114"/>
      <c r="D6" s="114"/>
      <c r="E6" s="114"/>
      <c r="F6" s="230"/>
      <c r="G6" s="17"/>
      <c r="H6" s="114"/>
    </row>
    <row r="7" spans="1:8">
      <c r="A7" s="8"/>
      <c r="B7" s="8"/>
      <c r="C7" s="8"/>
      <c r="D7" s="8"/>
      <c r="E7" s="8"/>
      <c r="F7" s="231"/>
      <c r="G7" s="117"/>
      <c r="H7" s="8"/>
    </row>
    <row r="8" spans="1:8" ht="25">
      <c r="A8" s="676" t="s">
        <v>754</v>
      </c>
      <c r="B8" s="677"/>
      <c r="C8" s="677"/>
      <c r="D8" s="677"/>
      <c r="E8" s="677"/>
      <c r="F8" s="677"/>
      <c r="G8" s="677"/>
      <c r="H8" s="678"/>
    </row>
    <row r="9" spans="1:8" ht="25">
      <c r="A9" s="679" t="s">
        <v>871</v>
      </c>
      <c r="B9" s="680"/>
      <c r="C9" s="680"/>
      <c r="D9" s="680"/>
      <c r="E9" s="680"/>
      <c r="F9" s="680"/>
      <c r="G9" s="680"/>
      <c r="H9" s="681"/>
    </row>
    <row r="10" spans="1:8" ht="20">
      <c r="A10" s="18"/>
      <c r="B10" s="121"/>
      <c r="C10" s="121"/>
      <c r="D10" s="118"/>
      <c r="E10" s="118"/>
      <c r="F10" s="232"/>
      <c r="G10" s="124"/>
      <c r="H10" s="118"/>
    </row>
    <row r="11" spans="1:8" ht="20">
      <c r="A11" s="22" t="s">
        <v>167</v>
      </c>
      <c r="B11" s="574" t="s">
        <v>358</v>
      </c>
      <c r="C11" s="457" t="s">
        <v>488</v>
      </c>
      <c r="D11" s="15"/>
      <c r="E11" s="118"/>
      <c r="F11" s="154"/>
      <c r="G11" s="124"/>
      <c r="H11" s="118"/>
    </row>
    <row r="12" spans="1:8" ht="20">
      <c r="A12" s="22" t="s">
        <v>359</v>
      </c>
      <c r="B12" s="574" t="s">
        <v>358</v>
      </c>
      <c r="C12" s="457" t="s">
        <v>489</v>
      </c>
      <c r="D12" s="15"/>
      <c r="E12" s="8"/>
      <c r="F12" s="153"/>
      <c r="G12" s="124"/>
      <c r="H12" s="118"/>
    </row>
    <row r="13" spans="1:8" ht="20">
      <c r="A13" s="22" t="s">
        <v>81</v>
      </c>
      <c r="B13" s="574" t="s">
        <v>111</v>
      </c>
      <c r="C13" s="456">
        <v>50</v>
      </c>
      <c r="D13" s="15"/>
      <c r="E13" s="118"/>
      <c r="F13" s="154"/>
      <c r="G13" s="124"/>
      <c r="H13" s="118"/>
    </row>
    <row r="14" spans="1:8" ht="20">
      <c r="A14" s="22" t="s">
        <v>827</v>
      </c>
      <c r="B14" s="729" t="s">
        <v>851</v>
      </c>
      <c r="C14" s="730"/>
      <c r="D14" s="15"/>
      <c r="E14" s="118"/>
      <c r="F14" s="154"/>
      <c r="G14" s="124"/>
      <c r="H14" s="118"/>
    </row>
    <row r="15" spans="1:8" ht="20">
      <c r="A15" s="22" t="s">
        <v>311</v>
      </c>
      <c r="B15" s="574" t="s">
        <v>111</v>
      </c>
      <c r="C15" s="456">
        <v>69</v>
      </c>
      <c r="D15" s="15"/>
      <c r="E15" s="118"/>
      <c r="F15" s="154"/>
      <c r="G15" s="124"/>
      <c r="H15" s="118"/>
    </row>
    <row r="16" spans="1:8" ht="20">
      <c r="A16" s="22" t="s">
        <v>831</v>
      </c>
      <c r="B16" s="574" t="s">
        <v>9</v>
      </c>
      <c r="C16" s="457" t="s">
        <v>859</v>
      </c>
      <c r="D16" s="15"/>
      <c r="E16" s="118"/>
      <c r="F16" s="154"/>
      <c r="G16" s="124"/>
      <c r="H16" s="118"/>
    </row>
    <row r="17" spans="1:8" ht="26" customHeight="1">
      <c r="A17" s="22" t="s">
        <v>862</v>
      </c>
      <c r="B17" s="158" t="s">
        <v>361</v>
      </c>
      <c r="C17" s="458" t="s">
        <v>512</v>
      </c>
      <c r="D17" s="15"/>
      <c r="E17" s="118"/>
      <c r="F17" s="154"/>
      <c r="G17" s="124"/>
      <c r="H17" s="118"/>
    </row>
    <row r="18" spans="1:8" ht="27" customHeight="1">
      <c r="A18" s="22" t="s">
        <v>863</v>
      </c>
      <c r="B18" s="158" t="s">
        <v>361</v>
      </c>
      <c r="C18" s="458" t="s">
        <v>856</v>
      </c>
      <c r="D18" s="15"/>
      <c r="E18" s="118"/>
      <c r="F18" s="154"/>
      <c r="G18" s="124"/>
      <c r="H18" s="118"/>
    </row>
    <row r="19" spans="1:8" ht="20">
      <c r="A19" s="22" t="s">
        <v>864</v>
      </c>
      <c r="B19" s="574" t="s">
        <v>361</v>
      </c>
      <c r="C19" s="24" t="s">
        <v>860</v>
      </c>
      <c r="D19" s="15"/>
      <c r="E19" s="118"/>
      <c r="F19" s="154"/>
      <c r="G19" s="124"/>
      <c r="H19" s="118"/>
    </row>
    <row r="20" spans="1:8" ht="29" customHeight="1">
      <c r="A20" s="22" t="s">
        <v>866</v>
      </c>
      <c r="B20" s="158" t="s">
        <v>361</v>
      </c>
      <c r="C20" s="458" t="s">
        <v>737</v>
      </c>
      <c r="D20" s="15"/>
      <c r="E20" s="118"/>
      <c r="F20" s="154"/>
      <c r="G20" s="124"/>
      <c r="H20" s="118"/>
    </row>
    <row r="21" spans="1:8" ht="20">
      <c r="A21" s="22" t="s">
        <v>865</v>
      </c>
      <c r="B21" s="574" t="s">
        <v>361</v>
      </c>
      <c r="C21" s="24" t="s">
        <v>737</v>
      </c>
      <c r="D21" s="15"/>
      <c r="E21" s="118"/>
      <c r="F21" s="154"/>
      <c r="G21" s="124"/>
      <c r="H21" s="118"/>
    </row>
    <row r="22" spans="1:8" ht="20" customHeight="1">
      <c r="A22" s="22" t="s">
        <v>435</v>
      </c>
      <c r="B22" s="574" t="s">
        <v>20</v>
      </c>
      <c r="C22" s="236" t="s">
        <v>898</v>
      </c>
      <c r="D22" s="15"/>
      <c r="E22" s="118"/>
      <c r="F22" s="154"/>
      <c r="G22" s="124"/>
      <c r="H22" s="118"/>
    </row>
    <row r="23" spans="1:8" ht="20">
      <c r="A23" s="22" t="s">
        <v>12</v>
      </c>
      <c r="B23" s="574" t="s">
        <v>847</v>
      </c>
      <c r="C23" s="236" t="s">
        <v>505</v>
      </c>
      <c r="D23" s="15"/>
      <c r="E23" s="118"/>
      <c r="F23" s="154"/>
      <c r="G23" s="124"/>
      <c r="H23" s="118"/>
    </row>
    <row r="24" spans="1:8" ht="20">
      <c r="A24" s="22" t="s">
        <v>29</v>
      </c>
      <c r="B24" s="574" t="s">
        <v>22</v>
      </c>
      <c r="C24" s="459">
        <v>1160</v>
      </c>
      <c r="D24" s="15"/>
      <c r="E24" s="118"/>
      <c r="F24" s="154"/>
      <c r="G24" s="124"/>
      <c r="H24" s="118"/>
    </row>
    <row r="25" spans="1:8" ht="20">
      <c r="A25" s="22" t="s">
        <v>31</v>
      </c>
      <c r="B25" s="574" t="s">
        <v>22</v>
      </c>
      <c r="C25" s="459">
        <v>475</v>
      </c>
      <c r="D25" s="15"/>
      <c r="E25" s="118"/>
      <c r="F25" s="154"/>
      <c r="G25" s="124"/>
      <c r="H25" s="118"/>
    </row>
    <row r="26" spans="1:8" ht="20">
      <c r="A26" s="632" t="s">
        <v>32</v>
      </c>
      <c r="B26" s="219" t="s">
        <v>22</v>
      </c>
      <c r="C26" s="639">
        <v>1167</v>
      </c>
      <c r="D26" s="15"/>
      <c r="E26" s="118"/>
      <c r="F26" s="154"/>
      <c r="G26" s="124"/>
      <c r="H26" s="118"/>
    </row>
    <row r="27" spans="1:8" ht="18.5" thickBot="1">
      <c r="A27" s="631" t="s">
        <v>951</v>
      </c>
      <c r="B27" s="701" t="s">
        <v>955</v>
      </c>
      <c r="C27" s="702"/>
      <c r="D27" s="114"/>
      <c r="E27" s="114"/>
      <c r="F27" s="230"/>
      <c r="G27" s="17"/>
      <c r="H27" s="114"/>
    </row>
    <row r="28" spans="1:8" ht="18">
      <c r="A28" s="26"/>
      <c r="B28" s="626"/>
      <c r="C28" s="626"/>
      <c r="D28" s="114"/>
      <c r="E28" s="114"/>
      <c r="F28" s="230"/>
      <c r="G28" s="17"/>
      <c r="H28" s="114"/>
    </row>
    <row r="29" spans="1:8" s="357" customFormat="1" ht="23">
      <c r="A29" s="526" t="s">
        <v>738</v>
      </c>
      <c r="B29" s="26"/>
      <c r="C29" s="26"/>
      <c r="D29" s="114"/>
      <c r="E29" s="114"/>
      <c r="F29" s="230"/>
      <c r="G29" s="17"/>
      <c r="H29" s="114"/>
    </row>
    <row r="30" spans="1:8" s="357" customFormat="1" ht="23">
      <c r="A30" s="526" t="s">
        <v>739</v>
      </c>
      <c r="B30" s="26"/>
      <c r="C30" s="26"/>
      <c r="D30" s="114"/>
      <c r="E30" s="114"/>
      <c r="F30" s="230"/>
      <c r="G30" s="17"/>
      <c r="H30" s="114"/>
    </row>
    <row r="31" spans="1:8" s="357" customFormat="1" ht="18.5" thickBot="1">
      <c r="A31" s="223"/>
      <c r="B31" s="224"/>
      <c r="C31" s="224"/>
      <c r="D31" s="114"/>
      <c r="E31" s="114"/>
      <c r="F31" s="230"/>
      <c r="G31" s="17"/>
      <c r="H31" s="114"/>
    </row>
    <row r="32" spans="1:8" s="357" customFormat="1" ht="27" customHeight="1">
      <c r="A32" s="682" t="s">
        <v>34</v>
      </c>
      <c r="B32" s="684" t="s">
        <v>35</v>
      </c>
      <c r="C32" s="688" t="s">
        <v>36</v>
      </c>
      <c r="D32" s="686" t="s">
        <v>740</v>
      </c>
      <c r="E32" s="688" t="s">
        <v>37</v>
      </c>
      <c r="F32" s="737" t="s">
        <v>38</v>
      </c>
      <c r="G32" s="674" t="s">
        <v>72</v>
      </c>
      <c r="H32" s="674" t="s">
        <v>73</v>
      </c>
    </row>
    <row r="33" spans="1:8" s="357" customFormat="1" ht="17.5">
      <c r="A33" s="683"/>
      <c r="B33" s="685"/>
      <c r="C33" s="689"/>
      <c r="D33" s="687"/>
      <c r="E33" s="689"/>
      <c r="F33" s="738"/>
      <c r="G33" s="675"/>
      <c r="H33" s="675"/>
    </row>
    <row r="34" spans="1:8" s="357" customFormat="1" ht="18">
      <c r="A34" s="441" t="s">
        <v>868</v>
      </c>
      <c r="B34" s="442"/>
      <c r="C34" s="443"/>
      <c r="D34" s="444"/>
      <c r="E34" s="443"/>
      <c r="F34" s="445"/>
      <c r="G34" s="446"/>
      <c r="H34" s="447"/>
    </row>
    <row r="35" spans="1:8" s="357" customFormat="1" ht="18">
      <c r="A35" s="63" t="s">
        <v>755</v>
      </c>
      <c r="B35" s="33" t="s">
        <v>40</v>
      </c>
      <c r="C35" s="34">
        <v>7524737</v>
      </c>
      <c r="D35" s="35">
        <v>897980.06</v>
      </c>
      <c r="E35" s="34">
        <v>1</v>
      </c>
      <c r="F35" s="130"/>
      <c r="G35" s="37">
        <f>ROUND((D35*(1-F35))*E35,2)</f>
        <v>897980.06</v>
      </c>
      <c r="H35" s="38">
        <f>ROUND(G35*1.2,2)</f>
        <v>1077576.07</v>
      </c>
    </row>
    <row r="36" spans="1:8" s="357" customFormat="1" ht="36">
      <c r="A36" s="63" t="s">
        <v>742</v>
      </c>
      <c r="B36" s="33" t="s">
        <v>40</v>
      </c>
      <c r="C36" s="34">
        <v>7523906</v>
      </c>
      <c r="D36" s="648">
        <v>47450.9</v>
      </c>
      <c r="E36" s="34">
        <v>1</v>
      </c>
      <c r="F36" s="130"/>
      <c r="G36" s="37">
        <f t="shared" ref="G36:G70" si="0">ROUND((D36*(1-F36))*E36,2)</f>
        <v>47450.9</v>
      </c>
      <c r="H36" s="38">
        <f t="shared" ref="H36:H70" si="1">ROUND(G36*1.2,2)</f>
        <v>56941.08</v>
      </c>
    </row>
    <row r="37" spans="1:8" s="357" customFormat="1" ht="18">
      <c r="A37" s="63" t="s">
        <v>556</v>
      </c>
      <c r="B37" s="33" t="s">
        <v>40</v>
      </c>
      <c r="C37" s="34">
        <v>8504770</v>
      </c>
      <c r="D37" s="648">
        <v>11640.92</v>
      </c>
      <c r="E37" s="34">
        <v>1</v>
      </c>
      <c r="F37" s="130"/>
      <c r="G37" s="37">
        <f t="shared" si="0"/>
        <v>11640.92</v>
      </c>
      <c r="H37" s="38">
        <f t="shared" si="1"/>
        <v>13969.1</v>
      </c>
    </row>
    <row r="38" spans="1:8" s="357" customFormat="1" ht="16.25" customHeight="1">
      <c r="A38" s="441" t="s">
        <v>950</v>
      </c>
      <c r="B38" s="444"/>
      <c r="C38" s="448"/>
      <c r="D38" s="649"/>
      <c r="E38" s="448"/>
      <c r="F38" s="449"/>
      <c r="G38" s="449"/>
      <c r="H38" s="449"/>
    </row>
    <row r="39" spans="1:8" s="463" customFormat="1" ht="16.25" customHeight="1">
      <c r="A39" s="460" t="s">
        <v>757</v>
      </c>
      <c r="B39" s="33" t="s">
        <v>40</v>
      </c>
      <c r="C39" s="34">
        <v>7524738</v>
      </c>
      <c r="D39" s="650">
        <v>835121</v>
      </c>
      <c r="E39" s="461"/>
      <c r="F39" s="462"/>
      <c r="G39" s="37">
        <f t="shared" ref="G39:G40" si="2">ROUND((D39*(1-F39))*E39,2)</f>
        <v>0</v>
      </c>
      <c r="H39" s="38">
        <f t="shared" ref="H39:H40" si="3">ROUND(G39*1.2,2)</f>
        <v>0</v>
      </c>
    </row>
    <row r="40" spans="1:8" s="357" customFormat="1" ht="18">
      <c r="A40" s="63" t="s">
        <v>556</v>
      </c>
      <c r="B40" s="33" t="s">
        <v>40</v>
      </c>
      <c r="C40" s="34">
        <v>8504770</v>
      </c>
      <c r="D40" s="650">
        <v>11640.92</v>
      </c>
      <c r="E40" s="34"/>
      <c r="F40" s="130"/>
      <c r="G40" s="37">
        <f t="shared" si="2"/>
        <v>0</v>
      </c>
      <c r="H40" s="38">
        <f t="shared" si="3"/>
        <v>0</v>
      </c>
    </row>
    <row r="41" spans="1:8" s="357" customFormat="1" ht="18">
      <c r="A41" s="441" t="s">
        <v>869</v>
      </c>
      <c r="B41" s="444"/>
      <c r="C41" s="448"/>
      <c r="D41" s="649"/>
      <c r="E41" s="448"/>
      <c r="F41" s="449"/>
      <c r="G41" s="450"/>
      <c r="H41" s="451"/>
    </row>
    <row r="42" spans="1:8" s="357" customFormat="1" ht="18">
      <c r="A42" s="63" t="s">
        <v>756</v>
      </c>
      <c r="B42" s="33" t="s">
        <v>40</v>
      </c>
      <c r="C42" s="34">
        <v>7524751</v>
      </c>
      <c r="D42" s="650">
        <v>1113495.02</v>
      </c>
      <c r="E42" s="34"/>
      <c r="F42" s="130"/>
      <c r="G42" s="37">
        <f t="shared" ref="G42:G44" si="4">ROUND((D42*(1-F42))*E42,2)</f>
        <v>0</v>
      </c>
      <c r="H42" s="38">
        <f t="shared" ref="H42:H44" si="5">ROUND(G42*1.2,2)</f>
        <v>0</v>
      </c>
    </row>
    <row r="43" spans="1:8" s="357" customFormat="1" ht="36">
      <c r="A43" s="63" t="s">
        <v>742</v>
      </c>
      <c r="B43" s="33" t="s">
        <v>40</v>
      </c>
      <c r="C43" s="34">
        <v>7523906</v>
      </c>
      <c r="D43" s="650">
        <v>47450.9</v>
      </c>
      <c r="E43" s="34"/>
      <c r="F43" s="130"/>
      <c r="G43" s="37">
        <f t="shared" si="4"/>
        <v>0</v>
      </c>
      <c r="H43" s="38">
        <f t="shared" si="5"/>
        <v>0</v>
      </c>
    </row>
    <row r="44" spans="1:8" s="357" customFormat="1" ht="18">
      <c r="A44" s="63" t="s">
        <v>556</v>
      </c>
      <c r="B44" s="33" t="s">
        <v>40</v>
      </c>
      <c r="C44" s="34">
        <v>8504770</v>
      </c>
      <c r="D44" s="650">
        <v>11640.92</v>
      </c>
      <c r="E44" s="34"/>
      <c r="F44" s="130"/>
      <c r="G44" s="37">
        <f t="shared" si="4"/>
        <v>0</v>
      </c>
      <c r="H44" s="38">
        <f t="shared" si="5"/>
        <v>0</v>
      </c>
    </row>
    <row r="45" spans="1:8" s="357" customFormat="1" ht="18">
      <c r="A45" s="452" t="s">
        <v>843</v>
      </c>
      <c r="B45" s="453"/>
      <c r="C45" s="454"/>
      <c r="D45" s="649"/>
      <c r="E45" s="455"/>
      <c r="F45" s="464"/>
      <c r="G45" s="450"/>
      <c r="H45" s="451"/>
    </row>
    <row r="46" spans="1:8" s="357" customFormat="1" ht="18">
      <c r="A46" s="68" t="s">
        <v>492</v>
      </c>
      <c r="B46" s="39" t="s">
        <v>40</v>
      </c>
      <c r="C46" s="69">
        <v>7510830</v>
      </c>
      <c r="D46" s="650">
        <v>16611.259999999998</v>
      </c>
      <c r="E46" s="69"/>
      <c r="F46" s="130"/>
      <c r="G46" s="37">
        <f t="shared" si="0"/>
        <v>0</v>
      </c>
      <c r="H46" s="38">
        <f t="shared" si="1"/>
        <v>0</v>
      </c>
    </row>
    <row r="47" spans="1:8" s="357" customFormat="1" ht="18">
      <c r="A47" s="70" t="s">
        <v>493</v>
      </c>
      <c r="B47" s="39" t="s">
        <v>40</v>
      </c>
      <c r="C47" s="69">
        <v>4122528</v>
      </c>
      <c r="D47" s="650">
        <v>2616.08</v>
      </c>
      <c r="E47" s="69"/>
      <c r="F47" s="130"/>
      <c r="G47" s="37">
        <f t="shared" si="0"/>
        <v>0</v>
      </c>
      <c r="H47" s="38">
        <f t="shared" si="1"/>
        <v>0</v>
      </c>
    </row>
    <row r="48" spans="1:8" s="357" customFormat="1" ht="18">
      <c r="A48" s="70" t="s">
        <v>494</v>
      </c>
      <c r="B48" s="39" t="s">
        <v>40</v>
      </c>
      <c r="C48" s="69">
        <v>4122529</v>
      </c>
      <c r="D48" s="650">
        <v>3452.42</v>
      </c>
      <c r="E48" s="69"/>
      <c r="F48" s="130"/>
      <c r="G48" s="37">
        <f t="shared" si="0"/>
        <v>0</v>
      </c>
      <c r="H48" s="38">
        <f t="shared" si="1"/>
        <v>0</v>
      </c>
    </row>
    <row r="49" spans="1:8" s="357" customFormat="1" ht="35">
      <c r="A49" s="70" t="s">
        <v>369</v>
      </c>
      <c r="B49" s="39" t="s">
        <v>40</v>
      </c>
      <c r="C49" s="69">
        <v>8502830</v>
      </c>
      <c r="D49" s="650">
        <v>3962.28</v>
      </c>
      <c r="E49" s="69"/>
      <c r="F49" s="130"/>
      <c r="G49" s="37">
        <f t="shared" si="0"/>
        <v>0</v>
      </c>
      <c r="H49" s="38">
        <f t="shared" si="1"/>
        <v>0</v>
      </c>
    </row>
    <row r="50" spans="1:8" s="357" customFormat="1" ht="35">
      <c r="A50" s="70" t="s">
        <v>495</v>
      </c>
      <c r="B50" s="39" t="s">
        <v>40</v>
      </c>
      <c r="C50" s="69">
        <v>8505120</v>
      </c>
      <c r="D50" s="650">
        <v>10807.76</v>
      </c>
      <c r="E50" s="69"/>
      <c r="F50" s="130"/>
      <c r="G50" s="37">
        <f t="shared" si="0"/>
        <v>0</v>
      </c>
      <c r="H50" s="38">
        <f t="shared" si="1"/>
        <v>0</v>
      </c>
    </row>
    <row r="51" spans="1:8" s="357" customFormat="1" ht="18">
      <c r="A51" s="452" t="s">
        <v>619</v>
      </c>
      <c r="B51" s="453"/>
      <c r="C51" s="454"/>
      <c r="D51" s="649"/>
      <c r="E51" s="455"/>
      <c r="F51" s="449"/>
      <c r="G51" s="450"/>
      <c r="H51" s="451"/>
    </row>
    <row r="52" spans="1:8" s="357" customFormat="1" ht="18">
      <c r="A52" s="78" t="s">
        <v>605</v>
      </c>
      <c r="B52" s="104" t="s">
        <v>301</v>
      </c>
      <c r="C52" s="162">
        <v>7519295</v>
      </c>
      <c r="D52" s="650">
        <v>14045</v>
      </c>
      <c r="E52" s="162"/>
      <c r="F52" s="130"/>
      <c r="G52" s="37">
        <f t="shared" ref="G52:G59" si="6">ROUND((D52*(1-F52))*E52,2)</f>
        <v>0</v>
      </c>
      <c r="H52" s="38">
        <f t="shared" ref="H52:H59" si="7">ROUND(G52*1.2,2)</f>
        <v>0</v>
      </c>
    </row>
    <row r="53" spans="1:8" s="357" customFormat="1" ht="18">
      <c r="A53" s="78" t="s">
        <v>606</v>
      </c>
      <c r="B53" s="104" t="s">
        <v>301</v>
      </c>
      <c r="C53" s="162">
        <v>7519296</v>
      </c>
      <c r="D53" s="650">
        <v>14045</v>
      </c>
      <c r="E53" s="162"/>
      <c r="F53" s="130"/>
      <c r="G53" s="37">
        <f t="shared" si="6"/>
        <v>0</v>
      </c>
      <c r="H53" s="38">
        <f t="shared" si="7"/>
        <v>0</v>
      </c>
    </row>
    <row r="54" spans="1:8" s="357" customFormat="1" ht="18">
      <c r="A54" s="78" t="s">
        <v>607</v>
      </c>
      <c r="B54" s="104" t="s">
        <v>301</v>
      </c>
      <c r="C54" s="162">
        <v>7523650</v>
      </c>
      <c r="D54" s="650">
        <v>16151.22</v>
      </c>
      <c r="E54" s="162"/>
      <c r="F54" s="130"/>
      <c r="G54" s="37">
        <f t="shared" si="6"/>
        <v>0</v>
      </c>
      <c r="H54" s="38">
        <f t="shared" si="7"/>
        <v>0</v>
      </c>
    </row>
    <row r="55" spans="1:8" s="357" customFormat="1" ht="18">
      <c r="A55" s="78" t="s">
        <v>608</v>
      </c>
      <c r="B55" s="104" t="s">
        <v>301</v>
      </c>
      <c r="C55" s="162" t="s">
        <v>570</v>
      </c>
      <c r="D55" s="650">
        <v>14045</v>
      </c>
      <c r="E55" s="162"/>
      <c r="F55" s="130"/>
      <c r="G55" s="37">
        <f t="shared" si="6"/>
        <v>0</v>
      </c>
      <c r="H55" s="38">
        <f t="shared" si="7"/>
        <v>0</v>
      </c>
    </row>
    <row r="56" spans="1:8" s="357" customFormat="1" ht="18">
      <c r="A56" s="78" t="s">
        <v>609</v>
      </c>
      <c r="B56" s="104" t="s">
        <v>301</v>
      </c>
      <c r="C56" s="162">
        <v>7523234</v>
      </c>
      <c r="D56" s="650">
        <v>11516.9</v>
      </c>
      <c r="E56" s="162"/>
      <c r="F56" s="130"/>
      <c r="G56" s="37">
        <f t="shared" si="6"/>
        <v>0</v>
      </c>
      <c r="H56" s="38">
        <f t="shared" si="7"/>
        <v>0</v>
      </c>
    </row>
    <row r="57" spans="1:8" s="357" customFormat="1" ht="18">
      <c r="A57" s="78" t="s">
        <v>610</v>
      </c>
      <c r="B57" s="104" t="s">
        <v>301</v>
      </c>
      <c r="C57" s="162">
        <v>7523233</v>
      </c>
      <c r="D57" s="650">
        <v>10814.12</v>
      </c>
      <c r="E57" s="162"/>
      <c r="F57" s="130"/>
      <c r="G57" s="37">
        <f t="shared" si="6"/>
        <v>0</v>
      </c>
      <c r="H57" s="38">
        <f t="shared" si="7"/>
        <v>0</v>
      </c>
    </row>
    <row r="58" spans="1:8" s="357" customFormat="1" ht="18">
      <c r="A58" s="78" t="s">
        <v>617</v>
      </c>
      <c r="B58" s="104" t="s">
        <v>301</v>
      </c>
      <c r="C58" s="162" t="s">
        <v>573</v>
      </c>
      <c r="D58" s="650">
        <v>6876.22</v>
      </c>
      <c r="E58" s="162"/>
      <c r="F58" s="130"/>
      <c r="G58" s="37">
        <f t="shared" si="6"/>
        <v>0</v>
      </c>
      <c r="H58" s="38">
        <f t="shared" si="7"/>
        <v>0</v>
      </c>
    </row>
    <row r="59" spans="1:8" s="357" customFormat="1" ht="18">
      <c r="A59" s="78" t="s">
        <v>618</v>
      </c>
      <c r="B59" s="104" t="s">
        <v>297</v>
      </c>
      <c r="C59" s="162" t="s">
        <v>574</v>
      </c>
      <c r="D59" s="650">
        <v>5303.18</v>
      </c>
      <c r="E59" s="162"/>
      <c r="F59" s="130"/>
      <c r="G59" s="37">
        <f t="shared" si="6"/>
        <v>0</v>
      </c>
      <c r="H59" s="38">
        <f t="shared" si="7"/>
        <v>0</v>
      </c>
    </row>
    <row r="60" spans="1:8" s="357" customFormat="1" ht="18">
      <c r="A60" s="452" t="s">
        <v>231</v>
      </c>
      <c r="B60" s="453"/>
      <c r="C60" s="454"/>
      <c r="D60" s="649"/>
      <c r="E60" s="455"/>
      <c r="F60" s="449"/>
      <c r="G60" s="450"/>
      <c r="H60" s="451"/>
    </row>
    <row r="61" spans="1:8" s="357" customFormat="1" ht="18">
      <c r="A61" s="78" t="s">
        <v>620</v>
      </c>
      <c r="B61" s="104" t="s">
        <v>451</v>
      </c>
      <c r="C61" s="162">
        <v>5960107</v>
      </c>
      <c r="D61" s="650">
        <v>3572.2</v>
      </c>
      <c r="E61" s="162"/>
      <c r="F61" s="130"/>
      <c r="G61" s="37">
        <f t="shared" ref="G61:G65" si="8">ROUND((D61*(1-F61))*E61,2)</f>
        <v>0</v>
      </c>
      <c r="H61" s="38">
        <f t="shared" ref="H61:H65" si="9">ROUND(G61*1.2,2)</f>
        <v>0</v>
      </c>
    </row>
    <row r="62" spans="1:8" s="357" customFormat="1" ht="18">
      <c r="A62" s="78" t="s">
        <v>295</v>
      </c>
      <c r="B62" s="104" t="s">
        <v>451</v>
      </c>
      <c r="C62" s="162">
        <v>7523882</v>
      </c>
      <c r="D62" s="650">
        <v>4172.16</v>
      </c>
      <c r="E62" s="162"/>
      <c r="F62" s="130"/>
      <c r="G62" s="37">
        <f t="shared" si="8"/>
        <v>0</v>
      </c>
      <c r="H62" s="38">
        <f t="shared" si="9"/>
        <v>0</v>
      </c>
    </row>
    <row r="63" spans="1:8" s="357" customFormat="1" ht="18">
      <c r="A63" s="78" t="s">
        <v>292</v>
      </c>
      <c r="B63" s="104" t="s">
        <v>451</v>
      </c>
      <c r="C63" s="162">
        <v>5959798</v>
      </c>
      <c r="D63" s="650">
        <v>3572.2</v>
      </c>
      <c r="E63" s="162"/>
      <c r="F63" s="130"/>
      <c r="G63" s="37">
        <f t="shared" si="8"/>
        <v>0</v>
      </c>
      <c r="H63" s="38">
        <f t="shared" si="9"/>
        <v>0</v>
      </c>
    </row>
    <row r="64" spans="1:8" s="357" customFormat="1" ht="18">
      <c r="A64" s="78" t="s">
        <v>289</v>
      </c>
      <c r="B64" s="104" t="s">
        <v>451</v>
      </c>
      <c r="C64" s="162">
        <v>5959712</v>
      </c>
      <c r="D64" s="650">
        <v>3572.2</v>
      </c>
      <c r="E64" s="162"/>
      <c r="F64" s="130"/>
      <c r="G64" s="37">
        <f t="shared" si="8"/>
        <v>0</v>
      </c>
      <c r="H64" s="38">
        <f t="shared" si="9"/>
        <v>0</v>
      </c>
    </row>
    <row r="65" spans="1:8" s="357" customFormat="1" ht="18">
      <c r="A65" s="78" t="s">
        <v>286</v>
      </c>
      <c r="B65" s="104" t="s">
        <v>451</v>
      </c>
      <c r="C65" s="162">
        <v>5959624</v>
      </c>
      <c r="D65" s="650">
        <v>3572.2</v>
      </c>
      <c r="E65" s="162"/>
      <c r="F65" s="130"/>
      <c r="G65" s="37">
        <f t="shared" si="8"/>
        <v>0</v>
      </c>
      <c r="H65" s="38">
        <f t="shared" si="9"/>
        <v>0</v>
      </c>
    </row>
    <row r="66" spans="1:8" s="357" customFormat="1" ht="18">
      <c r="A66" s="465" t="s">
        <v>307</v>
      </c>
      <c r="B66" s="466"/>
      <c r="C66" s="467"/>
      <c r="D66" s="649"/>
      <c r="E66" s="455"/>
      <c r="F66" s="449"/>
      <c r="G66" s="450"/>
      <c r="H66" s="451"/>
    </row>
    <row r="67" spans="1:8" s="357" customFormat="1" ht="18">
      <c r="A67" s="78" t="s">
        <v>468</v>
      </c>
      <c r="B67" s="39" t="s">
        <v>40</v>
      </c>
      <c r="C67" s="69">
        <v>7517125</v>
      </c>
      <c r="D67" s="650">
        <v>43409.120000000003</v>
      </c>
      <c r="E67" s="69"/>
      <c r="F67" s="130"/>
      <c r="G67" s="37">
        <f t="shared" si="0"/>
        <v>0</v>
      </c>
      <c r="H67" s="38">
        <f t="shared" si="1"/>
        <v>0</v>
      </c>
    </row>
    <row r="68" spans="1:8" s="357" customFormat="1" ht="35">
      <c r="A68" s="78" t="s">
        <v>374</v>
      </c>
      <c r="B68" s="39" t="s">
        <v>308</v>
      </c>
      <c r="C68" s="69">
        <v>7515721</v>
      </c>
      <c r="D68" s="650">
        <v>2999.8</v>
      </c>
      <c r="E68" s="69"/>
      <c r="F68" s="130"/>
      <c r="G68" s="37">
        <f t="shared" si="0"/>
        <v>0</v>
      </c>
      <c r="H68" s="38">
        <f t="shared" si="1"/>
        <v>0</v>
      </c>
    </row>
    <row r="69" spans="1:8" s="357" customFormat="1" ht="35">
      <c r="A69" s="70" t="s">
        <v>414</v>
      </c>
      <c r="B69" s="39" t="s">
        <v>308</v>
      </c>
      <c r="C69" s="69">
        <v>7515722</v>
      </c>
      <c r="D69" s="650">
        <v>4044.96</v>
      </c>
      <c r="E69" s="69"/>
      <c r="F69" s="130"/>
      <c r="G69" s="37">
        <f t="shared" si="0"/>
        <v>0</v>
      </c>
      <c r="H69" s="38">
        <f t="shared" si="1"/>
        <v>0</v>
      </c>
    </row>
    <row r="70" spans="1:8" s="357" customFormat="1" ht="35.5" thickBot="1">
      <c r="A70" s="177" t="s">
        <v>399</v>
      </c>
      <c r="B70" s="106" t="s">
        <v>308</v>
      </c>
      <c r="C70" s="162">
        <v>7515723</v>
      </c>
      <c r="D70" s="650">
        <v>4263.32</v>
      </c>
      <c r="E70" s="162"/>
      <c r="F70" s="201"/>
      <c r="G70" s="375">
        <f t="shared" si="0"/>
        <v>0</v>
      </c>
      <c r="H70" s="376">
        <f t="shared" si="1"/>
        <v>0</v>
      </c>
    </row>
    <row r="71" spans="1:8" s="357" customFormat="1" ht="18.5" thickBot="1">
      <c r="A71" s="368" t="s">
        <v>49</v>
      </c>
      <c r="B71" s="384"/>
      <c r="C71" s="378"/>
      <c r="D71" s="379"/>
      <c r="E71" s="380"/>
      <c r="F71" s="398"/>
      <c r="G71" s="382">
        <f>SUM(G27:G69)</f>
        <v>957071.88000000012</v>
      </c>
      <c r="H71" s="383">
        <f>SUM(H35:H69)</f>
        <v>1148486.2500000002</v>
      </c>
    </row>
    <row r="72" spans="1:8" s="357" customFormat="1" ht="18">
      <c r="A72" s="141"/>
      <c r="B72" s="26"/>
      <c r="C72" s="26"/>
      <c r="D72" s="215"/>
      <c r="E72" s="213"/>
      <c r="F72" s="233"/>
      <c r="G72" s="215"/>
      <c r="H72" s="146"/>
    </row>
    <row r="73" spans="1:8" s="357" customFormat="1" ht="18">
      <c r="A73" s="128" t="s">
        <v>627</v>
      </c>
      <c r="B73" s="114"/>
      <c r="C73" s="114"/>
      <c r="D73" s="114"/>
      <c r="E73" s="114"/>
      <c r="F73" s="230"/>
      <c r="G73" s="17"/>
      <c r="H73" s="114"/>
    </row>
  </sheetData>
  <mergeCells count="12">
    <mergeCell ref="A8:H8"/>
    <mergeCell ref="A9:H9"/>
    <mergeCell ref="A32:A33"/>
    <mergeCell ref="B32:B33"/>
    <mergeCell ref="C32:C33"/>
    <mergeCell ref="D32:D33"/>
    <mergeCell ref="E32:E33"/>
    <mergeCell ref="F32:F33"/>
    <mergeCell ref="G32:G33"/>
    <mergeCell ref="H32:H33"/>
    <mergeCell ref="B14:C14"/>
    <mergeCell ref="B27:C27"/>
  </mergeCells>
  <conditionalFormatting sqref="D72:H72 E66:H70 F61:F65 E60:F60 F52:F59 E51:F51 G51:H65 E42:H50 E35:H40">
    <cfRule type="cellIs" dxfId="121" priority="6" stopIfTrue="1" operator="lessThanOrEqual">
      <formula>0</formula>
    </cfRule>
  </conditionalFormatting>
  <conditionalFormatting sqref="E61:E65">
    <cfRule type="cellIs" dxfId="120" priority="5" stopIfTrue="1" operator="lessThanOrEqual">
      <formula>0</formula>
    </cfRule>
  </conditionalFormatting>
  <conditionalFormatting sqref="E52:E59">
    <cfRule type="cellIs" dxfId="119" priority="4" stopIfTrue="1" operator="lessThanOrEqual">
      <formula>0</formula>
    </cfRule>
  </conditionalFormatting>
  <conditionalFormatting sqref="E41:H41">
    <cfRule type="cellIs" dxfId="118" priority="3" stopIfTrue="1" operator="lessThanOrEqual">
      <formula>0</formula>
    </cfRule>
  </conditionalFormatting>
  <conditionalFormatting sqref="E38:F39">
    <cfRule type="cellIs" dxfId="117" priority="2" stopIfTrue="1" operator="lessThanOrEqual">
      <formula>0</formula>
    </cfRule>
  </conditionalFormatting>
  <conditionalFormatting sqref="G38:H38">
    <cfRule type="cellIs" dxfId="116" priority="1" stopIfTrue="1" operator="lessThanOrEqual">
      <formula>0</formula>
    </cfRule>
  </conditionalFormatting>
  <hyperlinks>
    <hyperlink ref="A6" r:id="rId1"/>
  </hyperlinks>
  <pageMargins left="0.7" right="0.7" top="0.75" bottom="0.75" header="0.3" footer="0.3"/>
  <pageSetup paperSize="9" scale="36" orientation="portrait" r:id="rId2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pageSetUpPr fitToPage="1"/>
  </sheetPr>
  <dimension ref="A1:H45"/>
  <sheetViews>
    <sheetView showGridLines="0" view="pageBreakPreview" topLeftCell="A13" zoomScale="60" zoomScaleNormal="60" workbookViewId="0">
      <selection activeCell="D36" sqref="D36"/>
    </sheetView>
  </sheetViews>
  <sheetFormatPr defaultColWidth="8.81640625" defaultRowHeight="14"/>
  <cols>
    <col min="1" max="1" width="87.453125" style="2" customWidth="1"/>
    <col min="2" max="2" width="11.1796875" style="2" customWidth="1"/>
    <col min="3" max="3" width="12.36328125" style="2" customWidth="1"/>
    <col min="4" max="4" width="25.1796875" style="2" bestFit="1" customWidth="1"/>
    <col min="5" max="5" width="11" style="2" customWidth="1"/>
    <col min="6" max="6" width="10.81640625" style="2" bestFit="1" customWidth="1"/>
    <col min="7" max="7" width="31.6328125" style="2" bestFit="1" customWidth="1"/>
    <col min="8" max="8" width="32.36328125" style="2" bestFit="1" customWidth="1"/>
    <col min="9" max="16384" width="8.81640625" style="2"/>
  </cols>
  <sheetData>
    <row r="1" spans="1:8" ht="17.5">
      <c r="A1" s="4" t="s">
        <v>0</v>
      </c>
      <c r="B1" s="5"/>
      <c r="C1" s="6"/>
      <c r="D1" s="5"/>
      <c r="E1" s="5"/>
      <c r="F1" s="73"/>
      <c r="G1" s="5"/>
      <c r="H1" s="5"/>
    </row>
    <row r="2" spans="1:8" ht="17.5">
      <c r="A2" s="4" t="s">
        <v>1</v>
      </c>
      <c r="B2" s="5"/>
      <c r="C2" s="6"/>
      <c r="D2" s="5"/>
      <c r="E2" s="5"/>
      <c r="F2" s="73"/>
      <c r="G2" s="5"/>
      <c r="H2" s="5"/>
    </row>
    <row r="3" spans="1:8" ht="17.5">
      <c r="A3" s="4" t="s">
        <v>2</v>
      </c>
      <c r="B3" s="5"/>
      <c r="C3" s="6"/>
      <c r="D3" s="5"/>
      <c r="E3" s="5"/>
      <c r="F3" s="73"/>
      <c r="G3" s="5"/>
      <c r="H3" s="5"/>
    </row>
    <row r="4" spans="1:8" ht="17.5">
      <c r="A4" s="4" t="s">
        <v>3</v>
      </c>
      <c r="B4" s="5"/>
      <c r="C4" s="6"/>
      <c r="D4" s="5"/>
      <c r="E4" s="5"/>
      <c r="F4" s="73"/>
      <c r="G4" s="5"/>
      <c r="H4" s="5"/>
    </row>
    <row r="5" spans="1:8" ht="17.5">
      <c r="A5" s="4" t="s">
        <v>4</v>
      </c>
      <c r="B5" s="5"/>
      <c r="C5" s="6"/>
      <c r="D5" s="5"/>
      <c r="E5" s="5"/>
      <c r="F5" s="73"/>
      <c r="G5" s="5"/>
      <c r="H5" s="5"/>
    </row>
    <row r="6" spans="1:8" ht="17.5">
      <c r="A6" s="358" t="s">
        <v>591</v>
      </c>
      <c r="B6" s="5"/>
      <c r="C6" s="6"/>
      <c r="D6" s="5"/>
      <c r="E6" s="5"/>
      <c r="F6" s="73"/>
      <c r="G6" s="5"/>
      <c r="H6" s="5"/>
    </row>
    <row r="7" spans="1:8">
      <c r="A7" s="8"/>
      <c r="B7" s="9"/>
      <c r="C7" s="10"/>
      <c r="D7" s="9"/>
      <c r="E7" s="9"/>
      <c r="F7" s="74"/>
      <c r="G7" s="9"/>
      <c r="H7" s="9"/>
    </row>
    <row r="8" spans="1:8" ht="25">
      <c r="A8" s="676" t="s">
        <v>645</v>
      </c>
      <c r="B8" s="677"/>
      <c r="C8" s="677"/>
      <c r="D8" s="677"/>
      <c r="E8" s="677"/>
      <c r="F8" s="677"/>
      <c r="G8" s="677"/>
      <c r="H8" s="678"/>
    </row>
    <row r="9" spans="1:8" ht="25">
      <c r="A9" s="679" t="s">
        <v>50</v>
      </c>
      <c r="B9" s="680"/>
      <c r="C9" s="680"/>
      <c r="D9" s="680"/>
      <c r="E9" s="680"/>
      <c r="F9" s="680"/>
      <c r="G9" s="680"/>
      <c r="H9" s="681"/>
    </row>
    <row r="10" spans="1:8" ht="23.5" thickBot="1">
      <c r="A10" s="12"/>
      <c r="B10" s="13"/>
      <c r="C10" s="14"/>
      <c r="D10" s="15"/>
      <c r="E10" s="15"/>
      <c r="F10" s="75"/>
      <c r="G10" s="15"/>
      <c r="H10" s="15"/>
    </row>
    <row r="11" spans="1:8" ht="20">
      <c r="A11" s="19" t="s">
        <v>6</v>
      </c>
      <c r="B11" s="20" t="s">
        <v>7</v>
      </c>
      <c r="C11" s="59">
        <v>585</v>
      </c>
      <c r="D11" s="15"/>
      <c r="E11" s="15"/>
      <c r="F11" s="75"/>
      <c r="G11" s="15"/>
      <c r="H11" s="15"/>
    </row>
    <row r="12" spans="1:8" ht="20">
      <c r="A12" s="22" t="s">
        <v>791</v>
      </c>
      <c r="B12" s="23" t="s">
        <v>9</v>
      </c>
      <c r="C12" s="60">
        <v>13</v>
      </c>
      <c r="D12" s="15"/>
      <c r="E12" s="15"/>
      <c r="F12" s="75"/>
      <c r="G12" s="15"/>
      <c r="H12" s="15"/>
    </row>
    <row r="13" spans="1:8" ht="20">
      <c r="A13" s="22" t="s">
        <v>10</v>
      </c>
      <c r="B13" s="707" t="s">
        <v>790</v>
      </c>
      <c r="C13" s="708"/>
      <c r="D13" s="15"/>
      <c r="E13" s="15"/>
      <c r="F13" s="75"/>
      <c r="G13" s="15"/>
      <c r="H13" s="15"/>
    </row>
    <row r="14" spans="1:8" ht="20">
      <c r="A14" s="22" t="s">
        <v>12</v>
      </c>
      <c r="B14" s="23" t="s">
        <v>789</v>
      </c>
      <c r="C14" s="60">
        <v>53</v>
      </c>
      <c r="D14" s="15"/>
      <c r="E14" s="15"/>
      <c r="F14" s="75"/>
      <c r="G14" s="15"/>
      <c r="H14" s="15"/>
    </row>
    <row r="15" spans="1:8" ht="20">
      <c r="A15" s="22" t="s">
        <v>71</v>
      </c>
      <c r="B15" s="23" t="s">
        <v>789</v>
      </c>
      <c r="C15" s="60">
        <v>50</v>
      </c>
      <c r="D15" s="15"/>
      <c r="E15" s="15"/>
      <c r="F15" s="75"/>
      <c r="G15" s="15"/>
      <c r="H15" s="15"/>
    </row>
    <row r="16" spans="1:8" ht="20">
      <c r="A16" s="22" t="s">
        <v>14</v>
      </c>
      <c r="B16" s="23" t="s">
        <v>15</v>
      </c>
      <c r="C16" s="60">
        <v>17.41</v>
      </c>
      <c r="D16" s="15"/>
      <c r="E16" s="15"/>
      <c r="F16" s="75"/>
      <c r="G16" s="15"/>
      <c r="H16" s="15"/>
    </row>
    <row r="17" spans="1:8" ht="20">
      <c r="A17" s="22" t="s">
        <v>16</v>
      </c>
      <c r="B17" s="23" t="s">
        <v>17</v>
      </c>
      <c r="C17" s="60">
        <v>33</v>
      </c>
      <c r="D17" s="15"/>
      <c r="E17" s="9"/>
      <c r="F17" s="74"/>
      <c r="G17" s="15"/>
      <c r="H17" s="15"/>
    </row>
    <row r="18" spans="1:8" ht="20">
      <c r="A18" s="22" t="s">
        <v>19</v>
      </c>
      <c r="B18" s="23" t="s">
        <v>20</v>
      </c>
      <c r="C18" s="60">
        <v>7.7</v>
      </c>
      <c r="D18" s="15"/>
      <c r="E18" s="15"/>
      <c r="F18" s="75"/>
      <c r="G18" s="15"/>
      <c r="H18" s="15"/>
    </row>
    <row r="19" spans="1:8" ht="20">
      <c r="A19" s="22" t="s">
        <v>81</v>
      </c>
      <c r="B19" s="23" t="s">
        <v>22</v>
      </c>
      <c r="C19" s="60">
        <v>280</v>
      </c>
      <c r="D19" s="15"/>
      <c r="E19" s="15"/>
      <c r="F19" s="75"/>
      <c r="G19" s="15"/>
      <c r="H19" s="15"/>
    </row>
    <row r="20" spans="1:8" ht="20">
      <c r="A20" s="22" t="s">
        <v>24</v>
      </c>
      <c r="B20" s="23" t="s">
        <v>25</v>
      </c>
      <c r="C20" s="60">
        <v>12.5</v>
      </c>
      <c r="D20" s="15"/>
      <c r="E20" s="15"/>
      <c r="F20" s="75"/>
      <c r="G20" s="15"/>
      <c r="H20" s="15"/>
    </row>
    <row r="21" spans="1:8" ht="20">
      <c r="A21" s="22" t="s">
        <v>27</v>
      </c>
      <c r="B21" s="23" t="s">
        <v>25</v>
      </c>
      <c r="C21" s="24">
        <v>2.2000000000000002</v>
      </c>
      <c r="D21" s="15"/>
      <c r="E21" s="15"/>
      <c r="F21" s="75"/>
      <c r="G21" s="15"/>
      <c r="H21" s="15"/>
    </row>
    <row r="22" spans="1:8" ht="20">
      <c r="A22" s="22" t="s">
        <v>29</v>
      </c>
      <c r="B22" s="23" t="s">
        <v>22</v>
      </c>
      <c r="C22" s="60">
        <v>426</v>
      </c>
      <c r="D22" s="15"/>
      <c r="E22" s="15"/>
      <c r="F22" s="75"/>
      <c r="G22" s="15"/>
      <c r="H22" s="15"/>
    </row>
    <row r="23" spans="1:8" ht="20">
      <c r="A23" s="22" t="s">
        <v>31</v>
      </c>
      <c r="B23" s="23" t="s">
        <v>22</v>
      </c>
      <c r="C23" s="60">
        <v>313</v>
      </c>
      <c r="D23" s="15"/>
      <c r="E23" s="15"/>
      <c r="F23" s="75"/>
      <c r="G23" s="15"/>
      <c r="H23" s="15"/>
    </row>
    <row r="24" spans="1:8" ht="20">
      <c r="A24" s="22" t="s">
        <v>32</v>
      </c>
      <c r="B24" s="23" t="s">
        <v>22</v>
      </c>
      <c r="C24" s="60">
        <v>388</v>
      </c>
      <c r="D24" s="15"/>
      <c r="E24" s="15"/>
      <c r="F24" s="75"/>
      <c r="G24" s="15"/>
      <c r="H24" s="15"/>
    </row>
    <row r="25" spans="1:8" ht="20">
      <c r="A25" s="632" t="s">
        <v>51</v>
      </c>
      <c r="B25" s="705" t="s">
        <v>52</v>
      </c>
      <c r="C25" s="706"/>
      <c r="D25" s="15"/>
      <c r="E25" s="15"/>
      <c r="F25" s="75"/>
      <c r="G25" s="15"/>
      <c r="H25" s="15"/>
    </row>
    <row r="26" spans="1:8" ht="18.5" thickBot="1">
      <c r="A26" s="631" t="s">
        <v>951</v>
      </c>
      <c r="B26" s="701" t="s">
        <v>952</v>
      </c>
      <c r="C26" s="702"/>
      <c r="D26" s="5"/>
      <c r="E26" s="5"/>
      <c r="F26" s="73"/>
      <c r="G26" s="5"/>
      <c r="H26" s="5"/>
    </row>
    <row r="27" spans="1:8" ht="17.5">
      <c r="A27" s="18"/>
      <c r="B27" s="29"/>
      <c r="C27" s="61"/>
      <c r="D27" s="5"/>
      <c r="E27" s="5"/>
      <c r="F27" s="73"/>
      <c r="G27" s="5"/>
      <c r="H27" s="5"/>
    </row>
    <row r="28" spans="1:8" ht="110" customHeight="1">
      <c r="A28" s="696" t="s">
        <v>958</v>
      </c>
      <c r="B28" s="696"/>
      <c r="C28" s="696"/>
      <c r="D28" s="5"/>
      <c r="E28" s="5"/>
      <c r="F28" s="73"/>
      <c r="G28" s="5"/>
      <c r="H28" s="5"/>
    </row>
    <row r="29" spans="1:8" ht="18" customHeight="1" thickBot="1">
      <c r="A29" s="62"/>
      <c r="B29" s="62"/>
      <c r="C29" s="62"/>
      <c r="D29" s="5"/>
      <c r="E29" s="5"/>
      <c r="F29" s="73"/>
      <c r="G29" s="5"/>
      <c r="H29" s="5"/>
    </row>
    <row r="30" spans="1:8" s="357" customFormat="1" ht="33.5" customHeight="1">
      <c r="A30" s="682" t="s">
        <v>34</v>
      </c>
      <c r="B30" s="684" t="s">
        <v>35</v>
      </c>
      <c r="C30" s="684" t="s">
        <v>36</v>
      </c>
      <c r="D30" s="686" t="s">
        <v>107</v>
      </c>
      <c r="E30" s="688" t="s">
        <v>37</v>
      </c>
      <c r="F30" s="703" t="s">
        <v>38</v>
      </c>
      <c r="G30" s="674" t="s">
        <v>72</v>
      </c>
      <c r="H30" s="674" t="s">
        <v>73</v>
      </c>
    </row>
    <row r="31" spans="1:8" s="357" customFormat="1" ht="14.5" customHeight="1">
      <c r="A31" s="683"/>
      <c r="B31" s="685"/>
      <c r="C31" s="685"/>
      <c r="D31" s="687"/>
      <c r="E31" s="689"/>
      <c r="F31" s="704"/>
      <c r="G31" s="675"/>
      <c r="H31" s="675"/>
    </row>
    <row r="32" spans="1:8" s="432" customFormat="1" ht="18">
      <c r="A32" s="32" t="s">
        <v>74</v>
      </c>
      <c r="B32" s="33" t="s">
        <v>40</v>
      </c>
      <c r="C32" s="34">
        <v>7524249</v>
      </c>
      <c r="D32" s="35">
        <v>27380.86</v>
      </c>
      <c r="E32" s="34">
        <v>1</v>
      </c>
      <c r="F32" s="76"/>
      <c r="G32" s="37">
        <f>ROUND((D32*(1-F32))*E32,2)</f>
        <v>27380.86</v>
      </c>
      <c r="H32" s="38">
        <f>ROUND(G32*1.2,2)</f>
        <v>32857.03</v>
      </c>
    </row>
    <row r="33" spans="1:8" s="480" customFormat="1" ht="36">
      <c r="A33" s="301" t="s">
        <v>56</v>
      </c>
      <c r="B33" s="488" t="s">
        <v>55</v>
      </c>
      <c r="C33" s="34">
        <v>7524289</v>
      </c>
      <c r="D33" s="648">
        <v>1506.26</v>
      </c>
      <c r="E33" s="34">
        <v>1</v>
      </c>
      <c r="F33" s="76"/>
      <c r="G33" s="37">
        <f>ROUND((D33*(1-F33))*E33,2)</f>
        <v>1506.26</v>
      </c>
      <c r="H33" s="38">
        <f>ROUND(G33*1.2,2)</f>
        <v>1807.51</v>
      </c>
    </row>
    <row r="34" spans="1:8" s="432" customFormat="1" ht="18">
      <c r="A34" s="511" t="s">
        <v>840</v>
      </c>
      <c r="B34" s="512"/>
      <c r="C34" s="518"/>
      <c r="D34" s="649"/>
      <c r="E34" s="514"/>
      <c r="F34" s="521"/>
      <c r="G34" s="516"/>
      <c r="H34" s="517"/>
    </row>
    <row r="35" spans="1:8" s="432" customFormat="1" ht="35">
      <c r="A35" s="68" t="s">
        <v>54</v>
      </c>
      <c r="B35" s="41" t="s">
        <v>55</v>
      </c>
      <c r="C35" s="69">
        <v>7524288</v>
      </c>
      <c r="D35" s="648">
        <v>2642.58</v>
      </c>
      <c r="E35" s="34"/>
      <c r="F35" s="76"/>
      <c r="G35" s="37">
        <f t="shared" ref="G35:G44" si="0">ROUND((D35*(1-F35))*E35,2)</f>
        <v>0</v>
      </c>
      <c r="H35" s="38">
        <f t="shared" ref="H35:H44" si="1">ROUND(G35*1.2,2)</f>
        <v>0</v>
      </c>
    </row>
    <row r="36" spans="1:8" s="432" customFormat="1" ht="52.5">
      <c r="A36" s="45" t="s">
        <v>57</v>
      </c>
      <c r="B36" s="41" t="s">
        <v>58</v>
      </c>
      <c r="C36" s="42">
        <v>7524305</v>
      </c>
      <c r="D36" s="648">
        <v>1506.26</v>
      </c>
      <c r="E36" s="34"/>
      <c r="F36" s="76"/>
      <c r="G36" s="37">
        <f t="shared" si="0"/>
        <v>0</v>
      </c>
      <c r="H36" s="38">
        <f t="shared" si="1"/>
        <v>0</v>
      </c>
    </row>
    <row r="37" spans="1:8" s="432" customFormat="1" ht="35">
      <c r="A37" s="78" t="s">
        <v>59</v>
      </c>
      <c r="B37" s="71" t="s">
        <v>40</v>
      </c>
      <c r="C37" s="42">
        <v>7524822</v>
      </c>
      <c r="D37" s="648">
        <v>767.44</v>
      </c>
      <c r="E37" s="34"/>
      <c r="F37" s="76"/>
      <c r="G37" s="37">
        <f t="shared" si="0"/>
        <v>0</v>
      </c>
      <c r="H37" s="38">
        <f t="shared" si="1"/>
        <v>0</v>
      </c>
    </row>
    <row r="38" spans="1:8" s="432" customFormat="1" ht="35">
      <c r="A38" s="79" t="s">
        <v>60</v>
      </c>
      <c r="B38" s="71" t="s">
        <v>61</v>
      </c>
      <c r="C38" s="42">
        <v>7524303</v>
      </c>
      <c r="D38" s="648">
        <v>2191.02</v>
      </c>
      <c r="E38" s="34"/>
      <c r="F38" s="76"/>
      <c r="G38" s="37">
        <f t="shared" si="0"/>
        <v>0</v>
      </c>
      <c r="H38" s="38">
        <f t="shared" si="1"/>
        <v>0</v>
      </c>
    </row>
    <row r="39" spans="1:8" s="432" customFormat="1" ht="35">
      <c r="A39" s="45" t="s">
        <v>62</v>
      </c>
      <c r="B39" s="41" t="s">
        <v>40</v>
      </c>
      <c r="C39" s="42">
        <v>7524290</v>
      </c>
      <c r="D39" s="648">
        <v>3149.26</v>
      </c>
      <c r="E39" s="34"/>
      <c r="F39" s="76"/>
      <c r="G39" s="37">
        <f t="shared" si="0"/>
        <v>0</v>
      </c>
      <c r="H39" s="38">
        <f t="shared" si="1"/>
        <v>0</v>
      </c>
    </row>
    <row r="40" spans="1:8" s="432" customFormat="1" ht="35">
      <c r="A40" s="45" t="s">
        <v>63</v>
      </c>
      <c r="B40" s="41" t="s">
        <v>40</v>
      </c>
      <c r="C40" s="42">
        <v>7524291</v>
      </c>
      <c r="D40" s="648">
        <v>3422.74</v>
      </c>
      <c r="E40" s="34"/>
      <c r="F40" s="76"/>
      <c r="G40" s="37">
        <f t="shared" si="0"/>
        <v>0</v>
      </c>
      <c r="H40" s="38">
        <f t="shared" si="1"/>
        <v>0</v>
      </c>
    </row>
    <row r="41" spans="1:8" s="432" customFormat="1" ht="35">
      <c r="A41" s="40" t="s">
        <v>76</v>
      </c>
      <c r="B41" s="47" t="s">
        <v>40</v>
      </c>
      <c r="C41" s="42">
        <v>7524292</v>
      </c>
      <c r="D41" s="648">
        <v>3559.48</v>
      </c>
      <c r="E41" s="34"/>
      <c r="F41" s="76"/>
      <c r="G41" s="37">
        <f t="shared" si="0"/>
        <v>0</v>
      </c>
      <c r="H41" s="38">
        <f t="shared" si="1"/>
        <v>0</v>
      </c>
    </row>
    <row r="42" spans="1:8" s="432" customFormat="1" ht="35">
      <c r="A42" s="40" t="s">
        <v>65</v>
      </c>
      <c r="B42" s="47" t="s">
        <v>40</v>
      </c>
      <c r="C42" s="42">
        <v>7524293</v>
      </c>
      <c r="D42" s="648">
        <v>8976.08</v>
      </c>
      <c r="E42" s="34"/>
      <c r="F42" s="76"/>
      <c r="G42" s="37">
        <f t="shared" si="0"/>
        <v>0</v>
      </c>
      <c r="H42" s="38">
        <f t="shared" si="1"/>
        <v>0</v>
      </c>
    </row>
    <row r="43" spans="1:8" s="432" customFormat="1" ht="18">
      <c r="A43" s="45" t="s">
        <v>66</v>
      </c>
      <c r="B43" s="41" t="s">
        <v>40</v>
      </c>
      <c r="C43" s="42">
        <v>7524295</v>
      </c>
      <c r="D43" s="648">
        <v>1916.48</v>
      </c>
      <c r="E43" s="34"/>
      <c r="F43" s="76"/>
      <c r="G43" s="37">
        <f t="shared" si="0"/>
        <v>0</v>
      </c>
      <c r="H43" s="38">
        <f t="shared" si="1"/>
        <v>0</v>
      </c>
    </row>
    <row r="44" spans="1:8" s="432" customFormat="1" ht="35">
      <c r="A44" s="45" t="s">
        <v>707</v>
      </c>
      <c r="B44" s="41" t="s">
        <v>75</v>
      </c>
      <c r="C44" s="42">
        <v>7524299</v>
      </c>
      <c r="D44" s="648">
        <v>1771.26</v>
      </c>
      <c r="E44" s="34"/>
      <c r="F44" s="76"/>
      <c r="G44" s="37">
        <f t="shared" si="0"/>
        <v>0</v>
      </c>
      <c r="H44" s="38">
        <f t="shared" si="1"/>
        <v>0</v>
      </c>
    </row>
    <row r="45" spans="1:8" s="357" customFormat="1" ht="18.5" thickBot="1">
      <c r="A45" s="48" t="s">
        <v>49</v>
      </c>
      <c r="B45" s="431"/>
      <c r="C45" s="50"/>
      <c r="D45" s="51"/>
      <c r="E45" s="52"/>
      <c r="F45" s="80"/>
      <c r="G45" s="54">
        <f>SUM(G32:G44)</f>
        <v>28887.119999999999</v>
      </c>
      <c r="H45" s="55">
        <f>ROUND(G45*1.2,2)</f>
        <v>34664.54</v>
      </c>
    </row>
  </sheetData>
  <mergeCells count="14">
    <mergeCell ref="A8:H8"/>
    <mergeCell ref="A9:H9"/>
    <mergeCell ref="B25:C25"/>
    <mergeCell ref="B13:C13"/>
    <mergeCell ref="B26:C26"/>
    <mergeCell ref="A28:C28"/>
    <mergeCell ref="G30:G31"/>
    <mergeCell ref="H30:H31"/>
    <mergeCell ref="A30:A31"/>
    <mergeCell ref="B30:B31"/>
    <mergeCell ref="C30:C31"/>
    <mergeCell ref="D30:D31"/>
    <mergeCell ref="E30:E31"/>
    <mergeCell ref="F30:F31"/>
  </mergeCells>
  <conditionalFormatting sqref="E32:H44">
    <cfRule type="cellIs" dxfId="255" priority="1" stopIfTrue="1" operator="lessThanOrEqual">
      <formula>0</formula>
    </cfRule>
  </conditionalFormatting>
  <hyperlinks>
    <hyperlink ref="A6" r:id="rId1"/>
  </hyperlinks>
  <pageMargins left="0.7" right="0.7" top="0.75" bottom="0.75" header="0.3" footer="0.3"/>
  <pageSetup paperSize="9" scale="39" orientation="portrait" r:id="rId2"/>
  <drawing r:id="rId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>
    <pageSetUpPr fitToPage="1"/>
  </sheetPr>
  <dimension ref="A1:H66"/>
  <sheetViews>
    <sheetView showGridLines="0" view="pageBreakPreview" topLeftCell="A17" zoomScale="60" zoomScaleNormal="50" workbookViewId="0">
      <selection activeCell="D30" sqref="D30"/>
    </sheetView>
  </sheetViews>
  <sheetFormatPr defaultColWidth="8.81640625" defaultRowHeight="14"/>
  <cols>
    <col min="1" max="1" width="83.453125" style="2" customWidth="1"/>
    <col min="2" max="2" width="17.36328125" style="2" customWidth="1"/>
    <col min="3" max="3" width="16.453125" style="2" customWidth="1"/>
    <col min="4" max="4" width="22.1796875" style="2" bestFit="1" customWidth="1"/>
    <col min="5" max="5" width="10.36328125" style="2" bestFit="1" customWidth="1"/>
    <col min="6" max="6" width="10.81640625" style="2" bestFit="1" customWidth="1"/>
    <col min="7" max="8" width="29.1796875" style="2" bestFit="1" customWidth="1"/>
    <col min="9" max="16384" width="8.81640625" style="2"/>
  </cols>
  <sheetData>
    <row r="1" spans="1:8" ht="18">
      <c r="A1" s="4" t="s">
        <v>0</v>
      </c>
      <c r="B1" s="114"/>
      <c r="C1" s="114"/>
      <c r="D1" s="114"/>
      <c r="E1" s="114"/>
      <c r="F1" s="152"/>
      <c r="G1" s="17"/>
      <c r="H1" s="114"/>
    </row>
    <row r="2" spans="1:8" ht="18">
      <c r="A2" s="4" t="s">
        <v>1</v>
      </c>
      <c r="B2" s="114"/>
      <c r="C2" s="114"/>
      <c r="D2" s="114"/>
      <c r="E2" s="114"/>
      <c r="F2" s="152"/>
      <c r="G2" s="17"/>
      <c r="H2" s="114"/>
    </row>
    <row r="3" spans="1:8" ht="18">
      <c r="A3" s="4" t="s">
        <v>2</v>
      </c>
      <c r="B3" s="114"/>
      <c r="C3" s="114"/>
      <c r="D3" s="114"/>
      <c r="E3" s="114"/>
      <c r="F3" s="152"/>
      <c r="G3" s="17"/>
      <c r="H3" s="114"/>
    </row>
    <row r="4" spans="1:8" ht="18">
      <c r="A4" s="4" t="s">
        <v>3</v>
      </c>
      <c r="B4" s="114"/>
      <c r="C4" s="114"/>
      <c r="D4" s="114"/>
      <c r="E4" s="114"/>
      <c r="F4" s="152"/>
      <c r="G4" s="17"/>
      <c r="H4" s="114"/>
    </row>
    <row r="5" spans="1:8" ht="18">
      <c r="A5" s="4" t="s">
        <v>4</v>
      </c>
      <c r="B5" s="114"/>
      <c r="C5" s="114"/>
      <c r="D5" s="114"/>
      <c r="E5" s="114"/>
      <c r="F5" s="152"/>
      <c r="G5" s="17"/>
      <c r="H5" s="114"/>
    </row>
    <row r="6" spans="1:8" ht="18">
      <c r="A6" s="358" t="s">
        <v>591</v>
      </c>
      <c r="B6" s="114"/>
      <c r="C6" s="114"/>
      <c r="D6" s="114"/>
      <c r="E6" s="114"/>
      <c r="F6" s="152"/>
      <c r="G6" s="17"/>
      <c r="H6" s="114"/>
    </row>
    <row r="7" spans="1:8">
      <c r="A7" s="8"/>
      <c r="B7" s="8"/>
      <c r="C7" s="8"/>
      <c r="D7" s="8"/>
      <c r="E7" s="8"/>
      <c r="F7" s="153"/>
      <c r="G7" s="117"/>
      <c r="H7" s="8"/>
    </row>
    <row r="8" spans="1:8" ht="25">
      <c r="A8" s="676" t="s">
        <v>479</v>
      </c>
      <c r="B8" s="677"/>
      <c r="C8" s="677"/>
      <c r="D8" s="677"/>
      <c r="E8" s="677"/>
      <c r="F8" s="677"/>
      <c r="G8" s="677"/>
      <c r="H8" s="678"/>
    </row>
    <row r="9" spans="1:8" ht="25">
      <c r="A9" s="679" t="s">
        <v>310</v>
      </c>
      <c r="B9" s="680"/>
      <c r="C9" s="680"/>
      <c r="D9" s="680"/>
      <c r="E9" s="680"/>
      <c r="F9" s="680"/>
      <c r="G9" s="680"/>
      <c r="H9" s="681"/>
    </row>
    <row r="10" spans="1:8" ht="20">
      <c r="A10" s="18"/>
      <c r="B10" s="121"/>
      <c r="C10" s="121"/>
      <c r="D10" s="118"/>
      <c r="E10" s="118"/>
      <c r="F10" s="154"/>
      <c r="G10" s="124"/>
      <c r="H10" s="118"/>
    </row>
    <row r="11" spans="1:8" ht="20">
      <c r="A11" s="22" t="s">
        <v>167</v>
      </c>
      <c r="B11" s="574" t="s">
        <v>358</v>
      </c>
      <c r="C11" s="24" t="s">
        <v>481</v>
      </c>
      <c r="D11" s="15"/>
      <c r="E11" s="118"/>
      <c r="F11" s="154"/>
      <c r="G11" s="124"/>
      <c r="H11" s="118"/>
    </row>
    <row r="12" spans="1:8" ht="20">
      <c r="A12" s="22" t="s">
        <v>359</v>
      </c>
      <c r="B12" s="574" t="s">
        <v>358</v>
      </c>
      <c r="C12" s="457" t="s">
        <v>830</v>
      </c>
      <c r="D12" s="15"/>
      <c r="E12" s="8"/>
      <c r="F12" s="153"/>
      <c r="G12" s="124"/>
      <c r="H12" s="118"/>
    </row>
    <row r="13" spans="1:8" ht="20">
      <c r="A13" s="22" t="s">
        <v>81</v>
      </c>
      <c r="B13" s="574" t="s">
        <v>111</v>
      </c>
      <c r="C13" s="456">
        <v>55</v>
      </c>
      <c r="D13" s="15"/>
      <c r="E13" s="118"/>
      <c r="F13" s="154"/>
      <c r="G13" s="124"/>
      <c r="H13" s="118"/>
    </row>
    <row r="14" spans="1:8" ht="20">
      <c r="A14" s="22" t="s">
        <v>827</v>
      </c>
      <c r="B14" s="729" t="s">
        <v>872</v>
      </c>
      <c r="C14" s="730"/>
      <c r="D14" s="15"/>
      <c r="E14" s="118"/>
      <c r="F14" s="154"/>
      <c r="G14" s="124"/>
      <c r="H14" s="118"/>
    </row>
    <row r="15" spans="1:8" ht="20">
      <c r="A15" s="22" t="s">
        <v>311</v>
      </c>
      <c r="B15" s="574" t="s">
        <v>111</v>
      </c>
      <c r="C15" s="456">
        <v>80</v>
      </c>
      <c r="D15" s="15"/>
      <c r="E15" s="118"/>
      <c r="F15" s="154"/>
      <c r="G15" s="124"/>
      <c r="H15" s="118"/>
    </row>
    <row r="16" spans="1:8" ht="20">
      <c r="A16" s="22" t="s">
        <v>831</v>
      </c>
      <c r="B16" s="574" t="s">
        <v>9</v>
      </c>
      <c r="C16" s="457" t="s">
        <v>480</v>
      </c>
      <c r="D16" s="15"/>
      <c r="E16" s="118"/>
      <c r="F16" s="154"/>
      <c r="G16" s="124"/>
      <c r="H16" s="118"/>
    </row>
    <row r="17" spans="1:8" ht="20">
      <c r="A17" s="22" t="s">
        <v>837</v>
      </c>
      <c r="B17" s="158" t="s">
        <v>361</v>
      </c>
      <c r="C17" s="458" t="s">
        <v>852</v>
      </c>
      <c r="D17" s="15"/>
      <c r="E17" s="118"/>
      <c r="F17" s="154"/>
      <c r="G17" s="124"/>
      <c r="H17" s="118"/>
    </row>
    <row r="18" spans="1:8" ht="20">
      <c r="A18" s="22" t="s">
        <v>535</v>
      </c>
      <c r="B18" s="574" t="s">
        <v>361</v>
      </c>
      <c r="C18" s="24" t="s">
        <v>482</v>
      </c>
      <c r="D18" s="15"/>
      <c r="E18" s="118"/>
      <c r="F18" s="154"/>
      <c r="G18" s="124"/>
      <c r="H18" s="118"/>
    </row>
    <row r="19" spans="1:8" ht="20" customHeight="1">
      <c r="A19" s="22" t="s">
        <v>435</v>
      </c>
      <c r="B19" s="574" t="s">
        <v>20</v>
      </c>
      <c r="C19" s="236" t="s">
        <v>899</v>
      </c>
      <c r="D19" s="15"/>
      <c r="E19" s="118"/>
      <c r="F19" s="154"/>
      <c r="G19" s="124"/>
      <c r="H19" s="118"/>
    </row>
    <row r="20" spans="1:8" ht="20">
      <c r="A20" s="22" t="s">
        <v>12</v>
      </c>
      <c r="B20" s="574" t="s">
        <v>847</v>
      </c>
      <c r="C20" s="575" t="s">
        <v>484</v>
      </c>
      <c r="D20" s="15"/>
      <c r="E20" s="118"/>
      <c r="F20" s="154"/>
      <c r="G20" s="124"/>
      <c r="H20" s="118"/>
    </row>
    <row r="21" spans="1:8" ht="20">
      <c r="A21" s="22" t="s">
        <v>29</v>
      </c>
      <c r="B21" s="574" t="s">
        <v>22</v>
      </c>
      <c r="C21" s="575">
        <v>1180</v>
      </c>
      <c r="D21" s="15"/>
      <c r="E21" s="118"/>
      <c r="F21" s="154"/>
      <c r="G21" s="124"/>
      <c r="H21" s="118"/>
    </row>
    <row r="22" spans="1:8" ht="20">
      <c r="A22" s="22" t="s">
        <v>31</v>
      </c>
      <c r="B22" s="574" t="s">
        <v>22</v>
      </c>
      <c r="C22" s="575">
        <v>600</v>
      </c>
      <c r="D22" s="15"/>
      <c r="E22" s="118"/>
      <c r="F22" s="154"/>
      <c r="G22" s="124"/>
      <c r="H22" s="118"/>
    </row>
    <row r="23" spans="1:8" ht="20">
      <c r="A23" s="632" t="s">
        <v>32</v>
      </c>
      <c r="B23" s="219" t="s">
        <v>22</v>
      </c>
      <c r="C23" s="633">
        <v>1150</v>
      </c>
      <c r="D23" s="15"/>
      <c r="E23" s="118"/>
      <c r="F23" s="154"/>
      <c r="G23" s="124"/>
      <c r="H23" s="118"/>
    </row>
    <row r="24" spans="1:8" ht="18.5" thickBot="1">
      <c r="A24" s="631" t="s">
        <v>951</v>
      </c>
      <c r="B24" s="701" t="s">
        <v>955</v>
      </c>
      <c r="C24" s="702"/>
      <c r="D24" s="114"/>
      <c r="E24" s="114"/>
      <c r="F24" s="152"/>
      <c r="G24" s="17"/>
      <c r="H24" s="114"/>
    </row>
    <row r="25" spans="1:8" ht="18">
      <c r="A25" s="26"/>
      <c r="B25" s="626"/>
      <c r="C25" s="626"/>
      <c r="D25" s="114"/>
      <c r="E25" s="114"/>
      <c r="F25" s="152"/>
      <c r="G25" s="17"/>
      <c r="H25" s="114"/>
    </row>
    <row r="26" spans="1:8" s="357" customFormat="1" ht="18">
      <c r="A26" s="128" t="s">
        <v>485</v>
      </c>
      <c r="B26" s="26"/>
      <c r="C26" s="26"/>
      <c r="D26" s="114"/>
      <c r="E26" s="114"/>
      <c r="F26" s="152"/>
      <c r="G26" s="17"/>
      <c r="H26" s="114"/>
    </row>
    <row r="27" spans="1:8" s="357" customFormat="1" ht="18.5" thickBot="1">
      <c r="A27" s="223"/>
      <c r="B27" s="224"/>
      <c r="C27" s="224"/>
      <c r="D27" s="114"/>
      <c r="E27" s="114"/>
      <c r="F27" s="152"/>
      <c r="G27" s="17"/>
      <c r="H27" s="114"/>
    </row>
    <row r="28" spans="1:8" s="357" customFormat="1" ht="17.5" customHeight="1">
      <c r="A28" s="682" t="s">
        <v>34</v>
      </c>
      <c r="B28" s="684" t="s">
        <v>35</v>
      </c>
      <c r="C28" s="688" t="s">
        <v>36</v>
      </c>
      <c r="D28" s="686" t="s">
        <v>107</v>
      </c>
      <c r="E28" s="688" t="s">
        <v>37</v>
      </c>
      <c r="F28" s="737" t="s">
        <v>38</v>
      </c>
      <c r="G28" s="674" t="s">
        <v>72</v>
      </c>
      <c r="H28" s="674" t="s">
        <v>73</v>
      </c>
    </row>
    <row r="29" spans="1:8" s="357" customFormat="1" ht="17.5">
      <c r="A29" s="683"/>
      <c r="B29" s="685"/>
      <c r="C29" s="689"/>
      <c r="D29" s="687"/>
      <c r="E29" s="689"/>
      <c r="F29" s="738"/>
      <c r="G29" s="675"/>
      <c r="H29" s="675"/>
    </row>
    <row r="30" spans="1:8" s="357" customFormat="1" ht="18">
      <c r="A30" s="63" t="s">
        <v>486</v>
      </c>
      <c r="B30" s="33" t="s">
        <v>40</v>
      </c>
      <c r="C30" s="34">
        <v>7523531</v>
      </c>
      <c r="D30" s="35">
        <v>768422.62</v>
      </c>
      <c r="E30" s="34">
        <v>1</v>
      </c>
      <c r="F30" s="130"/>
      <c r="G30" s="37">
        <f>ROUND((D30*(1-F30))*E30,2)</f>
        <v>768422.62</v>
      </c>
      <c r="H30" s="38">
        <f>ROUND(G30*1.2,2)</f>
        <v>922107.14</v>
      </c>
    </row>
    <row r="31" spans="1:8" s="357" customFormat="1" ht="36">
      <c r="A31" s="63" t="s">
        <v>461</v>
      </c>
      <c r="B31" s="33" t="s">
        <v>40</v>
      </c>
      <c r="C31" s="34">
        <v>7520152</v>
      </c>
      <c r="D31" s="648">
        <v>24878.2</v>
      </c>
      <c r="E31" s="34">
        <v>2</v>
      </c>
      <c r="F31" s="130"/>
      <c r="G31" s="37">
        <f t="shared" ref="G31:G63" si="0">ROUND((D31*(1-F31))*E31,2)</f>
        <v>49756.4</v>
      </c>
      <c r="H31" s="38">
        <f t="shared" ref="H31:H63" si="1">ROUND(G31*1.2,2)</f>
        <v>59707.68</v>
      </c>
    </row>
    <row r="32" spans="1:8" s="357" customFormat="1" ht="18">
      <c r="A32" s="63" t="s">
        <v>462</v>
      </c>
      <c r="B32" s="33" t="s">
        <v>40</v>
      </c>
      <c r="C32" s="34">
        <v>7519395</v>
      </c>
      <c r="D32" s="648">
        <v>8510.74</v>
      </c>
      <c r="E32" s="34">
        <v>2</v>
      </c>
      <c r="F32" s="130"/>
      <c r="G32" s="37">
        <f t="shared" si="0"/>
        <v>17021.48</v>
      </c>
      <c r="H32" s="38">
        <f t="shared" si="1"/>
        <v>20425.78</v>
      </c>
    </row>
    <row r="33" spans="1:8" s="357" customFormat="1" ht="18">
      <c r="A33" s="511" t="s">
        <v>843</v>
      </c>
      <c r="B33" s="512"/>
      <c r="C33" s="529"/>
      <c r="D33" s="649"/>
      <c r="E33" s="530"/>
      <c r="F33" s="545"/>
      <c r="G33" s="516"/>
      <c r="H33" s="517"/>
    </row>
    <row r="34" spans="1:8" s="357" customFormat="1" ht="35">
      <c r="A34" s="79" t="s">
        <v>463</v>
      </c>
      <c r="B34" s="39" t="s">
        <v>40</v>
      </c>
      <c r="C34" s="69">
        <v>7510634</v>
      </c>
      <c r="D34" s="650">
        <v>10650.88</v>
      </c>
      <c r="E34" s="69"/>
      <c r="F34" s="130"/>
      <c r="G34" s="37">
        <f t="shared" si="0"/>
        <v>0</v>
      </c>
      <c r="H34" s="38">
        <f t="shared" si="1"/>
        <v>0</v>
      </c>
    </row>
    <row r="35" spans="1:8" s="357" customFormat="1" ht="18">
      <c r="A35" s="78" t="s">
        <v>464</v>
      </c>
      <c r="B35" s="39" t="s">
        <v>40</v>
      </c>
      <c r="C35" s="137">
        <v>4122535</v>
      </c>
      <c r="D35" s="650">
        <v>3195.9</v>
      </c>
      <c r="E35" s="69"/>
      <c r="F35" s="130"/>
      <c r="G35" s="37">
        <f t="shared" si="0"/>
        <v>0</v>
      </c>
      <c r="H35" s="38">
        <f t="shared" si="1"/>
        <v>0</v>
      </c>
    </row>
    <row r="36" spans="1:8" s="357" customFormat="1" ht="18">
      <c r="A36" s="78" t="s">
        <v>465</v>
      </c>
      <c r="B36" s="39" t="s">
        <v>40</v>
      </c>
      <c r="C36" s="137">
        <v>4122536</v>
      </c>
      <c r="D36" s="650">
        <v>4439.28</v>
      </c>
      <c r="E36" s="69"/>
      <c r="F36" s="130"/>
      <c r="G36" s="37">
        <f t="shared" si="0"/>
        <v>0</v>
      </c>
      <c r="H36" s="38">
        <f t="shared" si="1"/>
        <v>0</v>
      </c>
    </row>
    <row r="37" spans="1:8" s="357" customFormat="1" ht="35">
      <c r="A37" s="78" t="s">
        <v>369</v>
      </c>
      <c r="B37" s="39" t="s">
        <v>40</v>
      </c>
      <c r="C37" s="69">
        <v>8502830</v>
      </c>
      <c r="D37" s="650">
        <v>3962.28</v>
      </c>
      <c r="E37" s="69"/>
      <c r="F37" s="130"/>
      <c r="G37" s="37">
        <f t="shared" si="0"/>
        <v>0</v>
      </c>
      <c r="H37" s="38">
        <f t="shared" si="1"/>
        <v>0</v>
      </c>
    </row>
    <row r="38" spans="1:8" s="357" customFormat="1" ht="35">
      <c r="A38" s="229" t="s">
        <v>466</v>
      </c>
      <c r="B38" s="39" t="s">
        <v>40</v>
      </c>
      <c r="C38" s="69">
        <v>7510632</v>
      </c>
      <c r="D38" s="650">
        <v>9646</v>
      </c>
      <c r="E38" s="69"/>
      <c r="F38" s="130"/>
      <c r="G38" s="37">
        <f t="shared" si="0"/>
        <v>0</v>
      </c>
      <c r="H38" s="38">
        <f t="shared" si="1"/>
        <v>0</v>
      </c>
    </row>
    <row r="39" spans="1:8" s="357" customFormat="1" ht="38" customHeight="1">
      <c r="A39" s="229" t="s">
        <v>467</v>
      </c>
      <c r="B39" s="39" t="s">
        <v>40</v>
      </c>
      <c r="C39" s="69">
        <v>7510633</v>
      </c>
      <c r="D39" s="650">
        <v>16646.240000000002</v>
      </c>
      <c r="E39" s="69"/>
      <c r="F39" s="130"/>
      <c r="G39" s="37">
        <f t="shared" si="0"/>
        <v>0</v>
      </c>
      <c r="H39" s="38">
        <f t="shared" si="1"/>
        <v>0</v>
      </c>
    </row>
    <row r="40" spans="1:8" s="357" customFormat="1" ht="18">
      <c r="A40" s="547" t="s">
        <v>619</v>
      </c>
      <c r="B40" s="512"/>
      <c r="C40" s="529"/>
      <c r="D40" s="649"/>
      <c r="E40" s="530"/>
      <c r="F40" s="544"/>
      <c r="G40" s="516"/>
      <c r="H40" s="517"/>
    </row>
    <row r="41" spans="1:8" s="357" customFormat="1" ht="18">
      <c r="A41" s="79" t="s">
        <v>321</v>
      </c>
      <c r="B41" s="104" t="s">
        <v>301</v>
      </c>
      <c r="C41" s="69">
        <v>5871003</v>
      </c>
      <c r="D41" s="650">
        <v>5151.6000000000004</v>
      </c>
      <c r="E41" s="69"/>
      <c r="F41" s="130"/>
      <c r="G41" s="37">
        <f t="shared" si="0"/>
        <v>0</v>
      </c>
      <c r="H41" s="38">
        <f t="shared" si="1"/>
        <v>0</v>
      </c>
    </row>
    <row r="42" spans="1:8" s="357" customFormat="1" ht="18">
      <c r="A42" s="79" t="s">
        <v>322</v>
      </c>
      <c r="B42" s="104" t="s">
        <v>301</v>
      </c>
      <c r="C42" s="69">
        <v>5871004</v>
      </c>
      <c r="D42" s="650">
        <v>4485.92</v>
      </c>
      <c r="E42" s="69"/>
      <c r="F42" s="130"/>
      <c r="G42" s="37">
        <f t="shared" si="0"/>
        <v>0</v>
      </c>
      <c r="H42" s="38">
        <f t="shared" si="1"/>
        <v>0</v>
      </c>
    </row>
    <row r="43" spans="1:8" s="357" customFormat="1" ht="18">
      <c r="A43" s="79" t="s">
        <v>323</v>
      </c>
      <c r="B43" s="104" t="s">
        <v>301</v>
      </c>
      <c r="C43" s="69">
        <v>5871005</v>
      </c>
      <c r="D43" s="650">
        <v>4485.92</v>
      </c>
      <c r="E43" s="69"/>
      <c r="F43" s="130"/>
      <c r="G43" s="37">
        <f t="shared" si="0"/>
        <v>0</v>
      </c>
      <c r="H43" s="38">
        <f t="shared" si="1"/>
        <v>0</v>
      </c>
    </row>
    <row r="44" spans="1:8" s="357" customFormat="1" ht="18">
      <c r="A44" s="79" t="s">
        <v>324</v>
      </c>
      <c r="B44" s="104" t="s">
        <v>301</v>
      </c>
      <c r="C44" s="69">
        <v>5871006</v>
      </c>
      <c r="D44" s="650">
        <v>4485.92</v>
      </c>
      <c r="E44" s="69"/>
      <c r="F44" s="130"/>
      <c r="G44" s="37">
        <f t="shared" si="0"/>
        <v>0</v>
      </c>
      <c r="H44" s="38">
        <f t="shared" si="1"/>
        <v>0</v>
      </c>
    </row>
    <row r="45" spans="1:8" s="357" customFormat="1" ht="18">
      <c r="A45" s="79" t="s">
        <v>325</v>
      </c>
      <c r="B45" s="104" t="s">
        <v>301</v>
      </c>
      <c r="C45" s="69">
        <v>7519286</v>
      </c>
      <c r="D45" s="650">
        <v>6806.26</v>
      </c>
      <c r="E45" s="69"/>
      <c r="F45" s="130"/>
      <c r="G45" s="37">
        <f t="shared" si="0"/>
        <v>0</v>
      </c>
      <c r="H45" s="38">
        <f t="shared" si="1"/>
        <v>0</v>
      </c>
    </row>
    <row r="46" spans="1:8" s="357" customFormat="1" ht="18">
      <c r="A46" s="79" t="s">
        <v>326</v>
      </c>
      <c r="B46" s="104" t="s">
        <v>301</v>
      </c>
      <c r="C46" s="69">
        <v>7519287</v>
      </c>
      <c r="D46" s="650">
        <v>6806.26</v>
      </c>
      <c r="E46" s="69"/>
      <c r="F46" s="130"/>
      <c r="G46" s="37">
        <f t="shared" si="0"/>
        <v>0</v>
      </c>
      <c r="H46" s="38">
        <f t="shared" si="1"/>
        <v>0</v>
      </c>
    </row>
    <row r="47" spans="1:8" s="357" customFormat="1" ht="18">
      <c r="A47" s="78" t="s">
        <v>628</v>
      </c>
      <c r="B47" s="104" t="s">
        <v>301</v>
      </c>
      <c r="C47" s="191" t="s">
        <v>557</v>
      </c>
      <c r="D47" s="650">
        <v>7657.44</v>
      </c>
      <c r="E47" s="162"/>
      <c r="F47" s="130"/>
      <c r="G47" s="37">
        <f t="shared" ref="G47:G50" si="2">ROUND((D47*(1-F47))*E47,2)</f>
        <v>0</v>
      </c>
      <c r="H47" s="38">
        <f t="shared" ref="H47:H50" si="3">ROUND(G47*1.2,2)</f>
        <v>0</v>
      </c>
    </row>
    <row r="48" spans="1:8" s="357" customFormat="1" ht="18">
      <c r="A48" s="78" t="s">
        <v>629</v>
      </c>
      <c r="B48" s="104" t="s">
        <v>301</v>
      </c>
      <c r="C48" s="191" t="s">
        <v>558</v>
      </c>
      <c r="D48" s="650">
        <v>6806.26</v>
      </c>
      <c r="E48" s="162"/>
      <c r="F48" s="130"/>
      <c r="G48" s="37">
        <f t="shared" si="2"/>
        <v>0</v>
      </c>
      <c r="H48" s="38">
        <f t="shared" si="3"/>
        <v>0</v>
      </c>
    </row>
    <row r="49" spans="1:8" s="357" customFormat="1" ht="18">
      <c r="A49" s="78" t="s">
        <v>630</v>
      </c>
      <c r="B49" s="104" t="s">
        <v>301</v>
      </c>
      <c r="C49" s="191" t="s">
        <v>559</v>
      </c>
      <c r="D49" s="650">
        <v>5717.64</v>
      </c>
      <c r="E49" s="162"/>
      <c r="F49" s="130"/>
      <c r="G49" s="37">
        <f t="shared" si="2"/>
        <v>0</v>
      </c>
      <c r="H49" s="38">
        <f t="shared" si="3"/>
        <v>0</v>
      </c>
    </row>
    <row r="50" spans="1:8" s="357" customFormat="1" ht="18">
      <c r="A50" s="78" t="s">
        <v>631</v>
      </c>
      <c r="B50" s="104" t="s">
        <v>301</v>
      </c>
      <c r="C50" s="191" t="s">
        <v>560</v>
      </c>
      <c r="D50" s="650">
        <v>5309.54</v>
      </c>
      <c r="E50" s="162"/>
      <c r="F50" s="130"/>
      <c r="G50" s="37">
        <f t="shared" si="2"/>
        <v>0</v>
      </c>
      <c r="H50" s="38">
        <f t="shared" si="3"/>
        <v>0</v>
      </c>
    </row>
    <row r="51" spans="1:8" s="357" customFormat="1" ht="18">
      <c r="A51" s="528" t="s">
        <v>231</v>
      </c>
      <c r="B51" s="512"/>
      <c r="C51" s="529"/>
      <c r="D51" s="649"/>
      <c r="E51" s="530"/>
      <c r="F51" s="544"/>
      <c r="G51" s="516"/>
      <c r="H51" s="517"/>
    </row>
    <row r="52" spans="1:8" s="357" customFormat="1" ht="18">
      <c r="A52" s="78" t="s">
        <v>296</v>
      </c>
      <c r="B52" s="104" t="s">
        <v>451</v>
      </c>
      <c r="C52" s="191">
        <v>5960019</v>
      </c>
      <c r="D52" s="650">
        <v>1893.16</v>
      </c>
      <c r="E52" s="162"/>
      <c r="F52" s="130"/>
      <c r="G52" s="37">
        <f t="shared" ref="G52:G58" si="4">ROUND((D52*(1-F52))*E52,2)</f>
        <v>0</v>
      </c>
      <c r="H52" s="38">
        <f t="shared" ref="H52:H58" si="5">ROUND(G52*1.2,2)</f>
        <v>0</v>
      </c>
    </row>
    <row r="53" spans="1:8" s="357" customFormat="1" ht="18">
      <c r="A53" s="79" t="s">
        <v>293</v>
      </c>
      <c r="B53" s="104" t="s">
        <v>451</v>
      </c>
      <c r="C53" s="97">
        <v>7523873</v>
      </c>
      <c r="D53" s="650">
        <v>1893.16</v>
      </c>
      <c r="E53" s="69"/>
      <c r="F53" s="130"/>
      <c r="G53" s="37">
        <f t="shared" si="4"/>
        <v>0</v>
      </c>
      <c r="H53" s="38">
        <f t="shared" si="5"/>
        <v>0</v>
      </c>
    </row>
    <row r="54" spans="1:8" s="357" customFormat="1" ht="18">
      <c r="A54" s="79" t="s">
        <v>290</v>
      </c>
      <c r="B54" s="104" t="s">
        <v>451</v>
      </c>
      <c r="C54" s="69">
        <v>5959721</v>
      </c>
      <c r="D54" s="650">
        <v>1893.16</v>
      </c>
      <c r="E54" s="69"/>
      <c r="F54" s="130"/>
      <c r="G54" s="37">
        <f t="shared" si="4"/>
        <v>0</v>
      </c>
      <c r="H54" s="38">
        <f t="shared" si="5"/>
        <v>0</v>
      </c>
    </row>
    <row r="55" spans="1:8" s="357" customFormat="1" ht="18">
      <c r="A55" s="79" t="s">
        <v>287</v>
      </c>
      <c r="B55" s="104" t="s">
        <v>451</v>
      </c>
      <c r="C55" s="69">
        <v>5959659</v>
      </c>
      <c r="D55" s="650">
        <v>1893.16</v>
      </c>
      <c r="E55" s="69"/>
      <c r="F55" s="130"/>
      <c r="G55" s="37">
        <f t="shared" si="4"/>
        <v>0</v>
      </c>
      <c r="H55" s="38">
        <f t="shared" si="5"/>
        <v>0</v>
      </c>
    </row>
    <row r="56" spans="1:8" s="357" customFormat="1" ht="18">
      <c r="A56" s="79" t="s">
        <v>284</v>
      </c>
      <c r="B56" s="104" t="s">
        <v>451</v>
      </c>
      <c r="C56" s="69">
        <v>5959481</v>
      </c>
      <c r="D56" s="650">
        <v>1893.16</v>
      </c>
      <c r="E56" s="69"/>
      <c r="F56" s="130"/>
      <c r="G56" s="37">
        <f t="shared" si="4"/>
        <v>0</v>
      </c>
      <c r="H56" s="38">
        <f t="shared" si="5"/>
        <v>0</v>
      </c>
    </row>
    <row r="57" spans="1:8" s="357" customFormat="1" ht="18">
      <c r="A57" s="553" t="s">
        <v>354</v>
      </c>
      <c r="B57" s="551"/>
      <c r="C57" s="554"/>
      <c r="D57" s="649"/>
      <c r="E57" s="554"/>
      <c r="F57" s="544"/>
      <c r="G57" s="516"/>
      <c r="H57" s="517"/>
    </row>
    <row r="58" spans="1:8" s="357" customFormat="1" ht="18">
      <c r="A58" s="359" t="s">
        <v>590</v>
      </c>
      <c r="B58" s="204" t="s">
        <v>451</v>
      </c>
      <c r="C58" s="191">
        <v>7518686</v>
      </c>
      <c r="D58" s="650">
        <v>7902.3</v>
      </c>
      <c r="E58" s="162"/>
      <c r="F58" s="130"/>
      <c r="G58" s="37">
        <f t="shared" si="4"/>
        <v>0</v>
      </c>
      <c r="H58" s="38">
        <f t="shared" si="5"/>
        <v>0</v>
      </c>
    </row>
    <row r="59" spans="1:8" s="357" customFormat="1" ht="18">
      <c r="A59" s="550" t="s">
        <v>307</v>
      </c>
      <c r="B59" s="551"/>
      <c r="C59" s="552"/>
      <c r="D59" s="649"/>
      <c r="E59" s="554"/>
      <c r="F59" s="544"/>
      <c r="G59" s="516"/>
      <c r="H59" s="517"/>
    </row>
    <row r="60" spans="1:8" s="357" customFormat="1" ht="18">
      <c r="A60" s="78" t="s">
        <v>468</v>
      </c>
      <c r="B60" s="39" t="s">
        <v>40</v>
      </c>
      <c r="C60" s="69">
        <v>7517125</v>
      </c>
      <c r="D60" s="650">
        <v>43409.120000000003</v>
      </c>
      <c r="E60" s="39"/>
      <c r="F60" s="130"/>
      <c r="G60" s="37">
        <f t="shared" si="0"/>
        <v>0</v>
      </c>
      <c r="H60" s="38">
        <f t="shared" si="1"/>
        <v>0</v>
      </c>
    </row>
    <row r="61" spans="1:8" s="357" customFormat="1" ht="35">
      <c r="A61" s="226" t="s">
        <v>374</v>
      </c>
      <c r="B61" s="109" t="s">
        <v>308</v>
      </c>
      <c r="C61" s="164">
        <v>7515721</v>
      </c>
      <c r="D61" s="650">
        <v>2999.8</v>
      </c>
      <c r="E61" s="39"/>
      <c r="F61" s="130"/>
      <c r="G61" s="37">
        <f t="shared" si="0"/>
        <v>0</v>
      </c>
      <c r="H61" s="38">
        <f t="shared" si="1"/>
        <v>0</v>
      </c>
    </row>
    <row r="62" spans="1:8" s="357" customFormat="1" ht="35">
      <c r="A62" s="70" t="s">
        <v>414</v>
      </c>
      <c r="B62" s="39" t="s">
        <v>308</v>
      </c>
      <c r="C62" s="69">
        <v>7515722</v>
      </c>
      <c r="D62" s="650">
        <v>4044.96</v>
      </c>
      <c r="E62" s="39"/>
      <c r="F62" s="130"/>
      <c r="G62" s="37">
        <f t="shared" si="0"/>
        <v>0</v>
      </c>
      <c r="H62" s="38">
        <f t="shared" si="1"/>
        <v>0</v>
      </c>
    </row>
    <row r="63" spans="1:8" s="357" customFormat="1" ht="35.5" thickBot="1">
      <c r="A63" s="177" t="s">
        <v>399</v>
      </c>
      <c r="B63" s="106" t="s">
        <v>308</v>
      </c>
      <c r="C63" s="162">
        <v>7515723</v>
      </c>
      <c r="D63" s="650">
        <v>4263.32</v>
      </c>
      <c r="E63" s="106"/>
      <c r="F63" s="201"/>
      <c r="G63" s="375">
        <f t="shared" si="0"/>
        <v>0</v>
      </c>
      <c r="H63" s="376">
        <f t="shared" si="1"/>
        <v>0</v>
      </c>
    </row>
    <row r="64" spans="1:8" s="357" customFormat="1" ht="18.5" thickBot="1">
      <c r="A64" s="368" t="s">
        <v>49</v>
      </c>
      <c r="B64" s="384"/>
      <c r="C64" s="378"/>
      <c r="D64" s="379"/>
      <c r="E64" s="380"/>
      <c r="F64" s="387"/>
      <c r="G64" s="382">
        <f>SUM(G24:G62)</f>
        <v>835200.5</v>
      </c>
      <c r="H64" s="383">
        <f>SUM(H30:H62)</f>
        <v>1002240.6000000001</v>
      </c>
    </row>
    <row r="65" spans="1:8" s="357" customFormat="1" ht="18">
      <c r="A65" s="141"/>
      <c r="B65" s="26"/>
      <c r="C65" s="26"/>
      <c r="D65" s="215"/>
      <c r="E65" s="213"/>
      <c r="F65" s="214"/>
      <c r="G65" s="215"/>
      <c r="H65" s="146"/>
    </row>
    <row r="66" spans="1:8" s="357" customFormat="1" ht="18">
      <c r="A66" s="128" t="s">
        <v>400</v>
      </c>
      <c r="B66" s="114"/>
      <c r="C66" s="114"/>
      <c r="D66" s="114"/>
      <c r="E66" s="114"/>
      <c r="F66" s="152"/>
      <c r="G66" s="17"/>
      <c r="H66" s="114"/>
    </row>
  </sheetData>
  <mergeCells count="12">
    <mergeCell ref="A8:H8"/>
    <mergeCell ref="A9:H9"/>
    <mergeCell ref="A28:A29"/>
    <mergeCell ref="B28:B29"/>
    <mergeCell ref="C28:C29"/>
    <mergeCell ref="D28:D29"/>
    <mergeCell ref="E28:E29"/>
    <mergeCell ref="F28:F29"/>
    <mergeCell ref="G28:G29"/>
    <mergeCell ref="H28:H29"/>
    <mergeCell ref="B14:C14"/>
    <mergeCell ref="B24:C24"/>
  </mergeCells>
  <conditionalFormatting sqref="D65:H65 E59 E30:F33 E34:E46 F34:F63 E51 G30:H63">
    <cfRule type="cellIs" dxfId="115" priority="7" stopIfTrue="1" operator="lessThanOrEqual">
      <formula>0</formula>
    </cfRule>
  </conditionalFormatting>
  <conditionalFormatting sqref="E53:E56">
    <cfRule type="cellIs" dxfId="114" priority="6" stopIfTrue="1" operator="lessThanOrEqual">
      <formula>0</formula>
    </cfRule>
  </conditionalFormatting>
  <conditionalFormatting sqref="E52">
    <cfRule type="cellIs" dxfId="113" priority="3" stopIfTrue="1" operator="lessThanOrEqual">
      <formula>0</formula>
    </cfRule>
  </conditionalFormatting>
  <conditionalFormatting sqref="E57:E58">
    <cfRule type="cellIs" dxfId="112" priority="2" stopIfTrue="1" operator="lessThanOrEqual">
      <formula>0</formula>
    </cfRule>
  </conditionalFormatting>
  <conditionalFormatting sqref="E47:E50">
    <cfRule type="cellIs" dxfId="111" priority="1" stopIfTrue="1" operator="lessThanOrEqual">
      <formula>0</formula>
    </cfRule>
  </conditionalFormatting>
  <hyperlinks>
    <hyperlink ref="A6" r:id="rId1"/>
  </hyperlinks>
  <pageMargins left="0.7" right="0.7" top="0.75" bottom="0.75" header="0.3" footer="0.3"/>
  <pageSetup paperSize="9" scale="39" orientation="portrait" r:id="rId2"/>
  <drawing r:id="rId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>
    <pageSetUpPr fitToPage="1"/>
  </sheetPr>
  <dimension ref="A1:H78"/>
  <sheetViews>
    <sheetView showGridLines="0" view="pageBreakPreview" zoomScale="60" zoomScaleNormal="50" workbookViewId="0">
      <selection activeCell="A34" sqref="A34:XFD44"/>
    </sheetView>
  </sheetViews>
  <sheetFormatPr defaultColWidth="8.81640625" defaultRowHeight="14"/>
  <cols>
    <col min="1" max="1" width="95.1796875" style="2" customWidth="1"/>
    <col min="2" max="2" width="17.36328125" style="2" customWidth="1"/>
    <col min="3" max="4" width="16.453125" style="2" customWidth="1"/>
    <col min="5" max="5" width="10.36328125" style="2" bestFit="1" customWidth="1"/>
    <col min="6" max="6" width="10.81640625" style="2" bestFit="1" customWidth="1"/>
    <col min="7" max="7" width="29.1796875" style="2" bestFit="1" customWidth="1"/>
    <col min="8" max="8" width="29.81640625" style="2" bestFit="1" customWidth="1"/>
    <col min="9" max="16384" width="8.81640625" style="2"/>
  </cols>
  <sheetData>
    <row r="1" spans="1:8" ht="18">
      <c r="A1" s="4" t="s">
        <v>0</v>
      </c>
      <c r="B1" s="114"/>
      <c r="C1" s="114"/>
      <c r="D1" s="114"/>
      <c r="E1" s="114"/>
      <c r="F1" s="152"/>
      <c r="G1" s="17"/>
      <c r="H1" s="114"/>
    </row>
    <row r="2" spans="1:8" ht="18">
      <c r="A2" s="4" t="s">
        <v>1</v>
      </c>
      <c r="B2" s="114"/>
      <c r="C2" s="114"/>
      <c r="D2" s="114"/>
      <c r="E2" s="114"/>
      <c r="F2" s="152"/>
      <c r="G2" s="17"/>
      <c r="H2" s="114"/>
    </row>
    <row r="3" spans="1:8" ht="18">
      <c r="A3" s="4" t="s">
        <v>2</v>
      </c>
      <c r="B3" s="114"/>
      <c r="C3" s="114"/>
      <c r="D3" s="114"/>
      <c r="E3" s="114"/>
      <c r="F3" s="152"/>
      <c r="G3" s="17"/>
      <c r="H3" s="114"/>
    </row>
    <row r="4" spans="1:8" ht="18">
      <c r="A4" s="4" t="s">
        <v>3</v>
      </c>
      <c r="B4" s="114"/>
      <c r="C4" s="114"/>
      <c r="D4" s="114"/>
      <c r="E4" s="114"/>
      <c r="F4" s="152"/>
      <c r="G4" s="17"/>
      <c r="H4" s="114"/>
    </row>
    <row r="5" spans="1:8" ht="18">
      <c r="A5" s="4" t="s">
        <v>4</v>
      </c>
      <c r="B5" s="114"/>
      <c r="C5" s="114"/>
      <c r="D5" s="114"/>
      <c r="E5" s="114"/>
      <c r="F5" s="152"/>
      <c r="G5" s="17"/>
      <c r="H5" s="114"/>
    </row>
    <row r="6" spans="1:8" ht="18">
      <c r="A6" s="358" t="s">
        <v>591</v>
      </c>
      <c r="B6" s="114"/>
      <c r="C6" s="114"/>
      <c r="D6" s="114"/>
      <c r="E6" s="114"/>
      <c r="F6" s="152"/>
      <c r="G6" s="17"/>
      <c r="H6" s="114"/>
    </row>
    <row r="7" spans="1:8">
      <c r="A7" s="8"/>
      <c r="B7" s="8"/>
      <c r="C7" s="8"/>
      <c r="D7" s="8"/>
      <c r="E7" s="8"/>
      <c r="F7" s="153"/>
      <c r="G7" s="117"/>
      <c r="H7" s="8"/>
    </row>
    <row r="8" spans="1:8" ht="25">
      <c r="A8" s="676" t="s">
        <v>758</v>
      </c>
      <c r="B8" s="677"/>
      <c r="C8" s="677"/>
      <c r="D8" s="677"/>
      <c r="E8" s="677"/>
      <c r="F8" s="677"/>
      <c r="G8" s="677"/>
      <c r="H8" s="678"/>
    </row>
    <row r="9" spans="1:8" ht="25">
      <c r="A9" s="679" t="s">
        <v>765</v>
      </c>
      <c r="B9" s="680"/>
      <c r="C9" s="680"/>
      <c r="D9" s="680"/>
      <c r="E9" s="680"/>
      <c r="F9" s="680"/>
      <c r="G9" s="680"/>
      <c r="H9" s="681"/>
    </row>
    <row r="10" spans="1:8" ht="20">
      <c r="A10" s="18"/>
      <c r="B10" s="121"/>
      <c r="C10" s="121"/>
      <c r="D10" s="118"/>
      <c r="E10" s="118"/>
      <c r="F10" s="154"/>
      <c r="G10" s="124"/>
      <c r="H10" s="118"/>
    </row>
    <row r="11" spans="1:8" ht="20">
      <c r="A11" s="22" t="s">
        <v>167</v>
      </c>
      <c r="B11" s="574" t="s">
        <v>358</v>
      </c>
      <c r="C11" s="457" t="s">
        <v>456</v>
      </c>
      <c r="D11" s="15"/>
      <c r="E11" s="118"/>
      <c r="F11" s="154"/>
      <c r="G11" s="124"/>
      <c r="H11" s="118"/>
    </row>
    <row r="12" spans="1:8" ht="20">
      <c r="A12" s="22" t="s">
        <v>359</v>
      </c>
      <c r="B12" s="574" t="s">
        <v>358</v>
      </c>
      <c r="C12" s="457" t="s">
        <v>830</v>
      </c>
      <c r="D12" s="15"/>
      <c r="E12" s="8"/>
      <c r="F12" s="153"/>
      <c r="G12" s="124"/>
      <c r="H12" s="118"/>
    </row>
    <row r="13" spans="1:8" ht="20">
      <c r="A13" s="22" t="s">
        <v>81</v>
      </c>
      <c r="B13" s="574" t="s">
        <v>111</v>
      </c>
      <c r="C13" s="456">
        <v>55</v>
      </c>
      <c r="D13" s="15"/>
      <c r="E13" s="118"/>
      <c r="F13" s="154"/>
      <c r="G13" s="124"/>
      <c r="H13" s="118"/>
    </row>
    <row r="14" spans="1:8" ht="20">
      <c r="A14" s="22" t="s">
        <v>827</v>
      </c>
      <c r="B14" s="729" t="s">
        <v>872</v>
      </c>
      <c r="C14" s="730"/>
      <c r="D14" s="15"/>
      <c r="E14" s="118"/>
      <c r="F14" s="154"/>
      <c r="G14" s="124"/>
      <c r="H14" s="118"/>
    </row>
    <row r="15" spans="1:8" ht="20">
      <c r="A15" s="22" t="s">
        <v>311</v>
      </c>
      <c r="B15" s="574" t="s">
        <v>111</v>
      </c>
      <c r="C15" s="456">
        <v>80</v>
      </c>
      <c r="D15" s="15"/>
      <c r="E15" s="118"/>
      <c r="F15" s="154"/>
      <c r="G15" s="124"/>
      <c r="H15" s="118"/>
    </row>
    <row r="16" spans="1:8" ht="20">
      <c r="A16" s="22" t="s">
        <v>831</v>
      </c>
      <c r="B16" s="574" t="s">
        <v>9</v>
      </c>
      <c r="C16" s="457" t="s">
        <v>859</v>
      </c>
      <c r="D16" s="15"/>
      <c r="E16" s="118"/>
      <c r="F16" s="154"/>
      <c r="G16" s="124"/>
      <c r="H16" s="118"/>
    </row>
    <row r="17" spans="1:8" ht="26" customHeight="1">
      <c r="A17" s="22" t="s">
        <v>862</v>
      </c>
      <c r="B17" s="158" t="s">
        <v>361</v>
      </c>
      <c r="C17" s="458" t="s">
        <v>512</v>
      </c>
      <c r="D17" s="15"/>
      <c r="E17" s="118"/>
      <c r="F17" s="154"/>
      <c r="G17" s="124"/>
      <c r="H17" s="118"/>
    </row>
    <row r="18" spans="1:8" ht="27" customHeight="1">
      <c r="A18" s="22" t="s">
        <v>863</v>
      </c>
      <c r="B18" s="158" t="s">
        <v>361</v>
      </c>
      <c r="C18" s="458" t="s">
        <v>856</v>
      </c>
      <c r="D18" s="15"/>
      <c r="E18" s="118"/>
      <c r="F18" s="154"/>
      <c r="G18" s="124"/>
      <c r="H18" s="118"/>
    </row>
    <row r="19" spans="1:8" ht="20">
      <c r="A19" s="22" t="s">
        <v>864</v>
      </c>
      <c r="B19" s="574" t="s">
        <v>361</v>
      </c>
      <c r="C19" s="24" t="s">
        <v>860</v>
      </c>
      <c r="D19" s="15"/>
      <c r="E19" s="118"/>
      <c r="F19" s="154"/>
      <c r="G19" s="124"/>
      <c r="H19" s="118"/>
    </row>
    <row r="20" spans="1:8" ht="29" customHeight="1">
      <c r="A20" s="22" t="s">
        <v>866</v>
      </c>
      <c r="B20" s="158" t="s">
        <v>361</v>
      </c>
      <c r="C20" s="458" t="s">
        <v>737</v>
      </c>
      <c r="D20" s="15"/>
      <c r="E20" s="118"/>
      <c r="F20" s="154"/>
      <c r="G20" s="124"/>
      <c r="H20" s="118"/>
    </row>
    <row r="21" spans="1:8" ht="20">
      <c r="A21" s="22" t="s">
        <v>865</v>
      </c>
      <c r="B21" s="574" t="s">
        <v>361</v>
      </c>
      <c r="C21" s="24" t="s">
        <v>873</v>
      </c>
      <c r="D21" s="15"/>
      <c r="E21" s="118"/>
      <c r="F21" s="154"/>
      <c r="G21" s="124"/>
      <c r="H21" s="118"/>
    </row>
    <row r="22" spans="1:8" ht="20" customHeight="1">
      <c r="A22" s="22" t="s">
        <v>435</v>
      </c>
      <c r="B22" s="574" t="s">
        <v>20</v>
      </c>
      <c r="C22" s="236" t="s">
        <v>899</v>
      </c>
      <c r="D22" s="15"/>
      <c r="E22" s="118"/>
      <c r="F22" s="154"/>
      <c r="G22" s="124"/>
      <c r="H22" s="118"/>
    </row>
    <row r="23" spans="1:8" ht="20">
      <c r="A23" s="22" t="s">
        <v>12</v>
      </c>
      <c r="B23" s="574" t="s">
        <v>847</v>
      </c>
      <c r="C23" s="459" t="s">
        <v>484</v>
      </c>
      <c r="D23" s="15"/>
      <c r="E23" s="118"/>
      <c r="F23" s="154"/>
      <c r="G23" s="124"/>
      <c r="H23" s="118"/>
    </row>
    <row r="24" spans="1:8" ht="20">
      <c r="A24" s="22" t="s">
        <v>29</v>
      </c>
      <c r="B24" s="574" t="s">
        <v>22</v>
      </c>
      <c r="C24" s="459">
        <v>1180</v>
      </c>
      <c r="D24" s="15"/>
      <c r="E24" s="118"/>
      <c r="F24" s="154"/>
      <c r="G24" s="124"/>
      <c r="H24" s="118"/>
    </row>
    <row r="25" spans="1:8" ht="20">
      <c r="A25" s="22" t="s">
        <v>31</v>
      </c>
      <c r="B25" s="574" t="s">
        <v>22</v>
      </c>
      <c r="C25" s="459">
        <v>600</v>
      </c>
      <c r="D25" s="15"/>
      <c r="E25" s="118"/>
      <c r="F25" s="154"/>
      <c r="G25" s="124"/>
      <c r="H25" s="118"/>
    </row>
    <row r="26" spans="1:8" ht="20">
      <c r="A26" s="632" t="s">
        <v>32</v>
      </c>
      <c r="B26" s="219" t="s">
        <v>22</v>
      </c>
      <c r="C26" s="639">
        <v>1150</v>
      </c>
      <c r="D26" s="15"/>
      <c r="E26" s="118"/>
      <c r="F26" s="154"/>
      <c r="G26" s="124"/>
      <c r="H26" s="118"/>
    </row>
    <row r="27" spans="1:8" s="357" customFormat="1" ht="18.5" thickBot="1">
      <c r="A27" s="631" t="s">
        <v>951</v>
      </c>
      <c r="B27" s="701" t="s">
        <v>955</v>
      </c>
      <c r="C27" s="702"/>
      <c r="D27" s="114"/>
      <c r="E27" s="114"/>
      <c r="F27" s="152"/>
      <c r="G27" s="17"/>
      <c r="H27" s="114"/>
    </row>
    <row r="28" spans="1:8" s="357" customFormat="1" ht="18">
      <c r="A28" s="26"/>
      <c r="B28" s="626"/>
      <c r="C28" s="626"/>
      <c r="D28" s="114"/>
      <c r="E28" s="114"/>
      <c r="F28" s="152"/>
      <c r="G28" s="17"/>
      <c r="H28" s="114"/>
    </row>
    <row r="29" spans="1:8" s="357" customFormat="1" ht="23">
      <c r="A29" s="526" t="s">
        <v>738</v>
      </c>
      <c r="B29" s="26"/>
      <c r="C29" s="26"/>
      <c r="D29" s="114"/>
      <c r="E29" s="114"/>
      <c r="F29" s="152"/>
      <c r="G29" s="17"/>
      <c r="H29" s="114"/>
    </row>
    <row r="30" spans="1:8" s="357" customFormat="1" ht="23">
      <c r="A30" s="526" t="s">
        <v>739</v>
      </c>
      <c r="B30" s="26"/>
      <c r="C30" s="26"/>
      <c r="D30" s="114"/>
      <c r="E30" s="114"/>
      <c r="F30" s="152"/>
      <c r="G30" s="17"/>
      <c r="H30" s="114"/>
    </row>
    <row r="31" spans="1:8" s="357" customFormat="1" ht="18.5" thickBot="1">
      <c r="A31" s="223"/>
      <c r="B31" s="224"/>
      <c r="C31" s="224"/>
      <c r="D31" s="114"/>
      <c r="E31" s="114"/>
      <c r="F31" s="152"/>
      <c r="G31" s="17"/>
      <c r="H31" s="114"/>
    </row>
    <row r="32" spans="1:8" s="357" customFormat="1" ht="17.5">
      <c r="A32" s="682" t="s">
        <v>34</v>
      </c>
      <c r="B32" s="684" t="s">
        <v>35</v>
      </c>
      <c r="C32" s="688" t="s">
        <v>36</v>
      </c>
      <c r="D32" s="686" t="s">
        <v>740</v>
      </c>
      <c r="E32" s="688" t="s">
        <v>37</v>
      </c>
      <c r="F32" s="737" t="s">
        <v>38</v>
      </c>
      <c r="G32" s="674" t="s">
        <v>72</v>
      </c>
      <c r="H32" s="674" t="s">
        <v>73</v>
      </c>
    </row>
    <row r="33" spans="1:8" s="357" customFormat="1" ht="17.5">
      <c r="A33" s="683"/>
      <c r="B33" s="685"/>
      <c r="C33" s="689"/>
      <c r="D33" s="687"/>
      <c r="E33" s="689"/>
      <c r="F33" s="738"/>
      <c r="G33" s="675"/>
      <c r="H33" s="675"/>
    </row>
    <row r="34" spans="1:8" s="357" customFormat="1" ht="18">
      <c r="A34" s="441" t="s">
        <v>868</v>
      </c>
      <c r="B34" s="442"/>
      <c r="C34" s="443"/>
      <c r="D34" s="444"/>
      <c r="E34" s="443"/>
      <c r="F34" s="445"/>
      <c r="G34" s="446"/>
      <c r="H34" s="447"/>
    </row>
    <row r="35" spans="1:8" s="357" customFormat="1" ht="18">
      <c r="A35" s="63" t="s">
        <v>759</v>
      </c>
      <c r="B35" s="33" t="s">
        <v>40</v>
      </c>
      <c r="C35" s="34">
        <v>7524745</v>
      </c>
      <c r="D35" s="35">
        <v>987777.96</v>
      </c>
      <c r="E35" s="34">
        <v>1</v>
      </c>
      <c r="F35" s="130"/>
      <c r="G35" s="37">
        <f>ROUND((D35*(1-F35))*E35,2)</f>
        <v>987777.96</v>
      </c>
      <c r="H35" s="38">
        <f>ROUND(G35*1.2,2)</f>
        <v>1185333.55</v>
      </c>
    </row>
    <row r="36" spans="1:8" s="357" customFormat="1" ht="36">
      <c r="A36" s="63" t="s">
        <v>742</v>
      </c>
      <c r="B36" s="33" t="s">
        <v>40</v>
      </c>
      <c r="C36" s="34">
        <v>7523906</v>
      </c>
      <c r="D36" s="648">
        <v>47450.9</v>
      </c>
      <c r="E36" s="34">
        <v>1</v>
      </c>
      <c r="F36" s="130"/>
      <c r="G36" s="37">
        <f t="shared" ref="G36:G75" si="0">ROUND((D36*(1-F36))*E36,2)</f>
        <v>47450.9</v>
      </c>
      <c r="H36" s="38">
        <f t="shared" ref="H36:H75" si="1">ROUND(G36*1.2,2)</f>
        <v>56941.08</v>
      </c>
    </row>
    <row r="37" spans="1:8" s="357" customFormat="1" ht="18">
      <c r="A37" s="63" t="s">
        <v>462</v>
      </c>
      <c r="B37" s="33" t="s">
        <v>40</v>
      </c>
      <c r="C37" s="34">
        <v>7519395</v>
      </c>
      <c r="D37" s="648">
        <v>8510.74</v>
      </c>
      <c r="E37" s="34">
        <v>2</v>
      </c>
      <c r="F37" s="130"/>
      <c r="G37" s="37">
        <f t="shared" si="0"/>
        <v>17021.48</v>
      </c>
      <c r="H37" s="38">
        <f t="shared" si="1"/>
        <v>20425.78</v>
      </c>
    </row>
    <row r="38" spans="1:8" s="357" customFormat="1" ht="18">
      <c r="A38" s="441" t="s">
        <v>743</v>
      </c>
      <c r="B38" s="444"/>
      <c r="C38" s="448"/>
      <c r="D38" s="649"/>
      <c r="E38" s="448"/>
      <c r="F38" s="449"/>
      <c r="G38" s="449"/>
      <c r="H38" s="449"/>
    </row>
    <row r="39" spans="1:8" s="357" customFormat="1" ht="18">
      <c r="A39" s="63" t="s">
        <v>761</v>
      </c>
      <c r="B39" s="33" t="s">
        <v>40</v>
      </c>
      <c r="C39" s="34">
        <v>7524747</v>
      </c>
      <c r="D39" s="650">
        <v>908754.96</v>
      </c>
      <c r="E39" s="34"/>
      <c r="F39" s="130"/>
      <c r="G39" s="37">
        <f t="shared" ref="G39:G40" si="2">ROUND((D39*(1-F39))*E39,2)</f>
        <v>0</v>
      </c>
      <c r="H39" s="38">
        <f t="shared" ref="H39:H40" si="3">ROUND(G39*1.2,2)</f>
        <v>0</v>
      </c>
    </row>
    <row r="40" spans="1:8" s="357" customFormat="1" ht="18">
      <c r="A40" s="63" t="s">
        <v>462</v>
      </c>
      <c r="B40" s="33" t="s">
        <v>40</v>
      </c>
      <c r="C40" s="34">
        <v>7519395</v>
      </c>
      <c r="D40" s="650">
        <v>8510.74</v>
      </c>
      <c r="E40" s="34"/>
      <c r="F40" s="130"/>
      <c r="G40" s="37">
        <f t="shared" si="2"/>
        <v>0</v>
      </c>
      <c r="H40" s="38">
        <f t="shared" si="3"/>
        <v>0</v>
      </c>
    </row>
    <row r="41" spans="1:8" s="357" customFormat="1" ht="18">
      <c r="A41" s="441" t="s">
        <v>869</v>
      </c>
      <c r="B41" s="444"/>
      <c r="C41" s="448"/>
      <c r="D41" s="649"/>
      <c r="E41" s="448"/>
      <c r="F41" s="449"/>
      <c r="G41" s="450"/>
      <c r="H41" s="451"/>
    </row>
    <row r="42" spans="1:8" s="357" customFormat="1" ht="18">
      <c r="A42" s="63" t="s">
        <v>760</v>
      </c>
      <c r="B42" s="33" t="s">
        <v>40</v>
      </c>
      <c r="C42" s="34">
        <v>7524752</v>
      </c>
      <c r="D42" s="650">
        <v>1233225.2</v>
      </c>
      <c r="E42" s="34"/>
      <c r="F42" s="130"/>
      <c r="G42" s="37">
        <f t="shared" ref="G42:G44" si="4">ROUND((D42*(1-F42))*E42,2)</f>
        <v>0</v>
      </c>
      <c r="H42" s="38">
        <f t="shared" ref="H42:H44" si="5">ROUND(G42*1.2,2)</f>
        <v>0</v>
      </c>
    </row>
    <row r="43" spans="1:8" s="357" customFormat="1" ht="36">
      <c r="A43" s="63" t="s">
        <v>742</v>
      </c>
      <c r="B43" s="33" t="s">
        <v>40</v>
      </c>
      <c r="C43" s="34">
        <v>7523906</v>
      </c>
      <c r="D43" s="650">
        <v>47450.9</v>
      </c>
      <c r="E43" s="34"/>
      <c r="F43" s="130"/>
      <c r="G43" s="37">
        <f t="shared" si="4"/>
        <v>0</v>
      </c>
      <c r="H43" s="38">
        <f t="shared" si="5"/>
        <v>0</v>
      </c>
    </row>
    <row r="44" spans="1:8" s="357" customFormat="1" ht="18">
      <c r="A44" s="63" t="s">
        <v>462</v>
      </c>
      <c r="B44" s="33" t="s">
        <v>40</v>
      </c>
      <c r="C44" s="34">
        <v>7519395</v>
      </c>
      <c r="D44" s="650">
        <v>8510.74</v>
      </c>
      <c r="E44" s="34"/>
      <c r="F44" s="130"/>
      <c r="G44" s="37">
        <f t="shared" si="4"/>
        <v>0</v>
      </c>
      <c r="H44" s="38">
        <f t="shared" si="5"/>
        <v>0</v>
      </c>
    </row>
    <row r="45" spans="1:8" s="357" customFormat="1" ht="18">
      <c r="A45" s="452" t="s">
        <v>843</v>
      </c>
      <c r="B45" s="453"/>
      <c r="C45" s="454"/>
      <c r="D45" s="649"/>
      <c r="E45" s="455"/>
      <c r="F45" s="464"/>
      <c r="G45" s="450"/>
      <c r="H45" s="451"/>
    </row>
    <row r="46" spans="1:8" s="357" customFormat="1" ht="18">
      <c r="A46" s="79" t="s">
        <v>463</v>
      </c>
      <c r="B46" s="39" t="s">
        <v>40</v>
      </c>
      <c r="C46" s="69">
        <v>7510634</v>
      </c>
      <c r="D46" s="650">
        <v>10650.88</v>
      </c>
      <c r="E46" s="69"/>
      <c r="F46" s="130"/>
      <c r="G46" s="37">
        <f t="shared" si="0"/>
        <v>0</v>
      </c>
      <c r="H46" s="38">
        <f t="shared" si="1"/>
        <v>0</v>
      </c>
    </row>
    <row r="47" spans="1:8" s="357" customFormat="1" ht="18">
      <c r="A47" s="78" t="s">
        <v>464</v>
      </c>
      <c r="B47" s="39" t="s">
        <v>40</v>
      </c>
      <c r="C47" s="137">
        <v>4122535</v>
      </c>
      <c r="D47" s="650">
        <v>3195.9</v>
      </c>
      <c r="E47" s="69"/>
      <c r="F47" s="130"/>
      <c r="G47" s="37">
        <f t="shared" si="0"/>
        <v>0</v>
      </c>
      <c r="H47" s="38">
        <f t="shared" si="1"/>
        <v>0</v>
      </c>
    </row>
    <row r="48" spans="1:8" s="357" customFormat="1" ht="18">
      <c r="A48" s="78" t="s">
        <v>465</v>
      </c>
      <c r="B48" s="39" t="s">
        <v>40</v>
      </c>
      <c r="C48" s="137">
        <v>4122536</v>
      </c>
      <c r="D48" s="650">
        <v>4439.28</v>
      </c>
      <c r="E48" s="69"/>
      <c r="F48" s="130"/>
      <c r="G48" s="37">
        <f t="shared" si="0"/>
        <v>0</v>
      </c>
      <c r="H48" s="38">
        <f t="shared" si="1"/>
        <v>0</v>
      </c>
    </row>
    <row r="49" spans="1:8" s="357" customFormat="1" ht="35">
      <c r="A49" s="78" t="s">
        <v>369</v>
      </c>
      <c r="B49" s="39" t="s">
        <v>40</v>
      </c>
      <c r="C49" s="69">
        <v>8502830</v>
      </c>
      <c r="D49" s="650">
        <v>3962.28</v>
      </c>
      <c r="E49" s="69"/>
      <c r="F49" s="130"/>
      <c r="G49" s="37">
        <f t="shared" si="0"/>
        <v>0</v>
      </c>
      <c r="H49" s="38">
        <f t="shared" si="1"/>
        <v>0</v>
      </c>
    </row>
    <row r="50" spans="1:8" s="357" customFormat="1" ht="35">
      <c r="A50" s="229" t="s">
        <v>466</v>
      </c>
      <c r="B50" s="39" t="s">
        <v>40</v>
      </c>
      <c r="C50" s="69">
        <v>7510632</v>
      </c>
      <c r="D50" s="650">
        <v>9646</v>
      </c>
      <c r="E50" s="69"/>
      <c r="F50" s="130"/>
      <c r="G50" s="37">
        <f t="shared" si="0"/>
        <v>0</v>
      </c>
      <c r="H50" s="38">
        <f t="shared" si="1"/>
        <v>0</v>
      </c>
    </row>
    <row r="51" spans="1:8" s="357" customFormat="1" ht="18">
      <c r="A51" s="229" t="s">
        <v>467</v>
      </c>
      <c r="B51" s="39" t="s">
        <v>40</v>
      </c>
      <c r="C51" s="69">
        <v>7510633</v>
      </c>
      <c r="D51" s="650">
        <v>16646.240000000002</v>
      </c>
      <c r="E51" s="69"/>
      <c r="F51" s="130"/>
      <c r="G51" s="37">
        <f t="shared" si="0"/>
        <v>0</v>
      </c>
      <c r="H51" s="38">
        <f t="shared" si="1"/>
        <v>0</v>
      </c>
    </row>
    <row r="52" spans="1:8" s="357" customFormat="1" ht="18">
      <c r="A52" s="452" t="s">
        <v>619</v>
      </c>
      <c r="B52" s="453"/>
      <c r="C52" s="454"/>
      <c r="D52" s="649"/>
      <c r="E52" s="455"/>
      <c r="F52" s="449"/>
      <c r="G52" s="450"/>
      <c r="H52" s="451"/>
    </row>
    <row r="53" spans="1:8" s="357" customFormat="1" ht="18">
      <c r="A53" s="79" t="s">
        <v>321</v>
      </c>
      <c r="B53" s="104" t="s">
        <v>301</v>
      </c>
      <c r="C53" s="69">
        <v>5871003</v>
      </c>
      <c r="D53" s="650">
        <v>5151.6000000000004</v>
      </c>
      <c r="E53" s="69"/>
      <c r="F53" s="130"/>
      <c r="G53" s="37">
        <f t="shared" si="0"/>
        <v>0</v>
      </c>
      <c r="H53" s="38">
        <f t="shared" si="1"/>
        <v>0</v>
      </c>
    </row>
    <row r="54" spans="1:8" s="357" customFormat="1" ht="18">
      <c r="A54" s="79" t="s">
        <v>322</v>
      </c>
      <c r="B54" s="104" t="s">
        <v>301</v>
      </c>
      <c r="C54" s="69">
        <v>5871004</v>
      </c>
      <c r="D54" s="650">
        <v>4485.92</v>
      </c>
      <c r="E54" s="69"/>
      <c r="F54" s="130"/>
      <c r="G54" s="37">
        <f t="shared" si="0"/>
        <v>0</v>
      </c>
      <c r="H54" s="38">
        <f t="shared" si="1"/>
        <v>0</v>
      </c>
    </row>
    <row r="55" spans="1:8" s="357" customFormat="1" ht="18">
      <c r="A55" s="79" t="s">
        <v>323</v>
      </c>
      <c r="B55" s="104" t="s">
        <v>301</v>
      </c>
      <c r="C55" s="69">
        <v>5871005</v>
      </c>
      <c r="D55" s="650">
        <v>4485.92</v>
      </c>
      <c r="E55" s="69"/>
      <c r="F55" s="130"/>
      <c r="G55" s="37">
        <f t="shared" si="0"/>
        <v>0</v>
      </c>
      <c r="H55" s="38">
        <f t="shared" si="1"/>
        <v>0</v>
      </c>
    </row>
    <row r="56" spans="1:8" s="357" customFormat="1" ht="18">
      <c r="A56" s="79" t="s">
        <v>324</v>
      </c>
      <c r="B56" s="104" t="s">
        <v>301</v>
      </c>
      <c r="C56" s="69">
        <v>5871006</v>
      </c>
      <c r="D56" s="650">
        <v>4485.92</v>
      </c>
      <c r="E56" s="69"/>
      <c r="F56" s="130"/>
      <c r="G56" s="37">
        <f t="shared" si="0"/>
        <v>0</v>
      </c>
      <c r="H56" s="38">
        <f t="shared" si="1"/>
        <v>0</v>
      </c>
    </row>
    <row r="57" spans="1:8" s="357" customFormat="1" ht="18">
      <c r="A57" s="79" t="s">
        <v>325</v>
      </c>
      <c r="B57" s="104" t="s">
        <v>301</v>
      </c>
      <c r="C57" s="69">
        <v>7519286</v>
      </c>
      <c r="D57" s="650">
        <v>6806.26</v>
      </c>
      <c r="E57" s="69"/>
      <c r="F57" s="130"/>
      <c r="G57" s="37">
        <f t="shared" si="0"/>
        <v>0</v>
      </c>
      <c r="H57" s="38">
        <f t="shared" si="1"/>
        <v>0</v>
      </c>
    </row>
    <row r="58" spans="1:8" s="357" customFormat="1" ht="18">
      <c r="A58" s="79" t="s">
        <v>326</v>
      </c>
      <c r="B58" s="104" t="s">
        <v>301</v>
      </c>
      <c r="C58" s="69">
        <v>7519287</v>
      </c>
      <c r="D58" s="650">
        <v>6806.26</v>
      </c>
      <c r="E58" s="69"/>
      <c r="F58" s="130"/>
      <c r="G58" s="37">
        <f t="shared" si="0"/>
        <v>0</v>
      </c>
      <c r="H58" s="38">
        <f t="shared" si="1"/>
        <v>0</v>
      </c>
    </row>
    <row r="59" spans="1:8" s="357" customFormat="1" ht="18">
      <c r="A59" s="78" t="s">
        <v>628</v>
      </c>
      <c r="B59" s="104" t="s">
        <v>301</v>
      </c>
      <c r="C59" s="191" t="s">
        <v>557</v>
      </c>
      <c r="D59" s="650">
        <v>7657.44</v>
      </c>
      <c r="E59" s="162"/>
      <c r="F59" s="130"/>
      <c r="G59" s="37">
        <f t="shared" si="0"/>
        <v>0</v>
      </c>
      <c r="H59" s="38">
        <f t="shared" si="1"/>
        <v>0</v>
      </c>
    </row>
    <row r="60" spans="1:8" s="357" customFormat="1" ht="18">
      <c r="A60" s="78" t="s">
        <v>629</v>
      </c>
      <c r="B60" s="104" t="s">
        <v>301</v>
      </c>
      <c r="C60" s="191" t="s">
        <v>558</v>
      </c>
      <c r="D60" s="650">
        <v>6806.26</v>
      </c>
      <c r="E60" s="162"/>
      <c r="F60" s="130"/>
      <c r="G60" s="37">
        <f t="shared" si="0"/>
        <v>0</v>
      </c>
      <c r="H60" s="38">
        <f t="shared" si="1"/>
        <v>0</v>
      </c>
    </row>
    <row r="61" spans="1:8" s="357" customFormat="1" ht="18">
      <c r="A61" s="78" t="s">
        <v>630</v>
      </c>
      <c r="B61" s="104" t="s">
        <v>301</v>
      </c>
      <c r="C61" s="191" t="s">
        <v>559</v>
      </c>
      <c r="D61" s="650">
        <v>5717.64</v>
      </c>
      <c r="E61" s="162"/>
      <c r="F61" s="130"/>
      <c r="G61" s="37">
        <f t="shared" si="0"/>
        <v>0</v>
      </c>
      <c r="H61" s="38">
        <f t="shared" si="1"/>
        <v>0</v>
      </c>
    </row>
    <row r="62" spans="1:8" s="357" customFormat="1" ht="18">
      <c r="A62" s="78" t="s">
        <v>631</v>
      </c>
      <c r="B62" s="104" t="s">
        <v>301</v>
      </c>
      <c r="C62" s="191" t="s">
        <v>560</v>
      </c>
      <c r="D62" s="650">
        <v>5309.54</v>
      </c>
      <c r="E62" s="162"/>
      <c r="F62" s="130"/>
      <c r="G62" s="37">
        <f t="shared" si="0"/>
        <v>0</v>
      </c>
      <c r="H62" s="38">
        <f t="shared" si="1"/>
        <v>0</v>
      </c>
    </row>
    <row r="63" spans="1:8" s="357" customFormat="1" ht="18">
      <c r="A63" s="452" t="s">
        <v>231</v>
      </c>
      <c r="B63" s="453"/>
      <c r="C63" s="454"/>
      <c r="D63" s="649"/>
      <c r="E63" s="455"/>
      <c r="F63" s="449"/>
      <c r="G63" s="450"/>
      <c r="H63" s="451"/>
    </row>
    <row r="64" spans="1:8" s="357" customFormat="1" ht="18">
      <c r="A64" s="78" t="s">
        <v>296</v>
      </c>
      <c r="B64" s="104" t="s">
        <v>451</v>
      </c>
      <c r="C64" s="191">
        <v>5960019</v>
      </c>
      <c r="D64" s="650">
        <v>1893.16</v>
      </c>
      <c r="E64" s="162"/>
      <c r="F64" s="130"/>
      <c r="G64" s="37">
        <f t="shared" ref="G64:G70" si="6">ROUND((D64*(1-F64))*E64,2)</f>
        <v>0</v>
      </c>
      <c r="H64" s="38">
        <f t="shared" ref="H64:H70" si="7">ROUND(G64*1.2,2)</f>
        <v>0</v>
      </c>
    </row>
    <row r="65" spans="1:8" s="357" customFormat="1" ht="18">
      <c r="A65" s="79" t="s">
        <v>293</v>
      </c>
      <c r="B65" s="104" t="s">
        <v>451</v>
      </c>
      <c r="C65" s="97">
        <v>7523873</v>
      </c>
      <c r="D65" s="650">
        <v>1893.16</v>
      </c>
      <c r="E65" s="69"/>
      <c r="F65" s="130"/>
      <c r="G65" s="37">
        <f t="shared" si="6"/>
        <v>0</v>
      </c>
      <c r="H65" s="38">
        <f t="shared" si="7"/>
        <v>0</v>
      </c>
    </row>
    <row r="66" spans="1:8" s="357" customFormat="1" ht="18">
      <c r="A66" s="79" t="s">
        <v>290</v>
      </c>
      <c r="B66" s="104" t="s">
        <v>451</v>
      </c>
      <c r="C66" s="69">
        <v>5959721</v>
      </c>
      <c r="D66" s="650">
        <v>1893.16</v>
      </c>
      <c r="E66" s="69"/>
      <c r="F66" s="130"/>
      <c r="G66" s="37">
        <f t="shared" si="6"/>
        <v>0</v>
      </c>
      <c r="H66" s="38">
        <f t="shared" si="7"/>
        <v>0</v>
      </c>
    </row>
    <row r="67" spans="1:8" s="357" customFormat="1" ht="18">
      <c r="A67" s="79" t="s">
        <v>287</v>
      </c>
      <c r="B67" s="104" t="s">
        <v>451</v>
      </c>
      <c r="C67" s="69">
        <v>5959659</v>
      </c>
      <c r="D67" s="650">
        <v>1893.16</v>
      </c>
      <c r="E67" s="69"/>
      <c r="F67" s="130"/>
      <c r="G67" s="37">
        <f t="shared" si="6"/>
        <v>0</v>
      </c>
      <c r="H67" s="38">
        <f t="shared" si="7"/>
        <v>0</v>
      </c>
    </row>
    <row r="68" spans="1:8" s="357" customFormat="1" ht="18">
      <c r="A68" s="79" t="s">
        <v>284</v>
      </c>
      <c r="B68" s="104" t="s">
        <v>451</v>
      </c>
      <c r="C68" s="69">
        <v>5959481</v>
      </c>
      <c r="D68" s="650">
        <v>1893.16</v>
      </c>
      <c r="E68" s="69"/>
      <c r="F68" s="130"/>
      <c r="G68" s="37">
        <f t="shared" si="6"/>
        <v>0</v>
      </c>
      <c r="H68" s="38">
        <f t="shared" si="7"/>
        <v>0</v>
      </c>
    </row>
    <row r="69" spans="1:8" s="357" customFormat="1" ht="18">
      <c r="A69" s="468" t="s">
        <v>354</v>
      </c>
      <c r="B69" s="466"/>
      <c r="C69" s="469"/>
      <c r="D69" s="649"/>
      <c r="E69" s="469"/>
      <c r="F69" s="449"/>
      <c r="G69" s="450"/>
      <c r="H69" s="451"/>
    </row>
    <row r="70" spans="1:8" s="357" customFormat="1" ht="18">
      <c r="A70" s="359" t="s">
        <v>590</v>
      </c>
      <c r="B70" s="204" t="s">
        <v>451</v>
      </c>
      <c r="C70" s="191">
        <v>7518686</v>
      </c>
      <c r="D70" s="650">
        <v>7902.3</v>
      </c>
      <c r="E70" s="162"/>
      <c r="F70" s="130"/>
      <c r="G70" s="37">
        <f t="shared" si="6"/>
        <v>0</v>
      </c>
      <c r="H70" s="38">
        <f t="shared" si="7"/>
        <v>0</v>
      </c>
    </row>
    <row r="71" spans="1:8" s="357" customFormat="1" ht="18">
      <c r="A71" s="465" t="s">
        <v>307</v>
      </c>
      <c r="B71" s="466"/>
      <c r="C71" s="467"/>
      <c r="D71" s="649"/>
      <c r="E71" s="469"/>
      <c r="F71" s="449"/>
      <c r="G71" s="450"/>
      <c r="H71" s="451"/>
    </row>
    <row r="72" spans="1:8" s="357" customFormat="1" ht="18">
      <c r="A72" s="78" t="s">
        <v>468</v>
      </c>
      <c r="B72" s="39" t="s">
        <v>40</v>
      </c>
      <c r="C72" s="69">
        <v>7517125</v>
      </c>
      <c r="D72" s="650">
        <v>43409.120000000003</v>
      </c>
      <c r="E72" s="39"/>
      <c r="F72" s="130"/>
      <c r="G72" s="37">
        <f t="shared" si="0"/>
        <v>0</v>
      </c>
      <c r="H72" s="38">
        <f t="shared" si="1"/>
        <v>0</v>
      </c>
    </row>
    <row r="73" spans="1:8" s="357" customFormat="1" ht="35">
      <c r="A73" s="226" t="s">
        <v>374</v>
      </c>
      <c r="B73" s="109" t="s">
        <v>308</v>
      </c>
      <c r="C73" s="164">
        <v>7515721</v>
      </c>
      <c r="D73" s="650">
        <v>2999.8</v>
      </c>
      <c r="E73" s="39"/>
      <c r="F73" s="130"/>
      <c r="G73" s="37">
        <f t="shared" si="0"/>
        <v>0</v>
      </c>
      <c r="H73" s="38">
        <f t="shared" si="1"/>
        <v>0</v>
      </c>
    </row>
    <row r="74" spans="1:8" s="357" customFormat="1" ht="35">
      <c r="A74" s="70" t="s">
        <v>414</v>
      </c>
      <c r="B74" s="39" t="s">
        <v>308</v>
      </c>
      <c r="C74" s="69">
        <v>7515722</v>
      </c>
      <c r="D74" s="650">
        <v>4044.96</v>
      </c>
      <c r="E74" s="39"/>
      <c r="F74" s="130"/>
      <c r="G74" s="37">
        <f t="shared" si="0"/>
        <v>0</v>
      </c>
      <c r="H74" s="38">
        <f t="shared" si="1"/>
        <v>0</v>
      </c>
    </row>
    <row r="75" spans="1:8" s="357" customFormat="1" ht="35.5" thickBot="1">
      <c r="A75" s="177" t="s">
        <v>399</v>
      </c>
      <c r="B75" s="106" t="s">
        <v>308</v>
      </c>
      <c r="C75" s="162">
        <v>7515723</v>
      </c>
      <c r="D75" s="650">
        <v>4263.32</v>
      </c>
      <c r="E75" s="106"/>
      <c r="F75" s="201"/>
      <c r="G75" s="375">
        <f t="shared" si="0"/>
        <v>0</v>
      </c>
      <c r="H75" s="376">
        <f t="shared" si="1"/>
        <v>0</v>
      </c>
    </row>
    <row r="76" spans="1:8" s="357" customFormat="1" ht="18.5" thickBot="1">
      <c r="A76" s="368" t="s">
        <v>49</v>
      </c>
      <c r="B76" s="384"/>
      <c r="C76" s="378"/>
      <c r="D76" s="379"/>
      <c r="E76" s="380"/>
      <c r="F76" s="387"/>
      <c r="G76" s="382">
        <f>SUM(G27:G74)</f>
        <v>1052250.3400000001</v>
      </c>
      <c r="H76" s="383">
        <f>SUM(H35:H74)</f>
        <v>1262700.4100000001</v>
      </c>
    </row>
    <row r="77" spans="1:8" s="357" customFormat="1" ht="18">
      <c r="A77" s="141"/>
      <c r="B77" s="26"/>
      <c r="C77" s="26"/>
      <c r="D77" s="215"/>
      <c r="E77" s="213"/>
      <c r="F77" s="214"/>
      <c r="G77" s="215"/>
      <c r="H77" s="146"/>
    </row>
    <row r="78" spans="1:8" s="357" customFormat="1" ht="18">
      <c r="A78" s="128" t="s">
        <v>400</v>
      </c>
      <c r="B78" s="114"/>
      <c r="C78" s="114"/>
      <c r="D78" s="114"/>
      <c r="E78" s="114"/>
      <c r="F78" s="152"/>
      <c r="G78" s="17"/>
      <c r="H78" s="114"/>
    </row>
  </sheetData>
  <mergeCells count="12">
    <mergeCell ref="A8:H8"/>
    <mergeCell ref="A9:H9"/>
    <mergeCell ref="A32:A33"/>
    <mergeCell ref="B32:B33"/>
    <mergeCell ref="C32:C33"/>
    <mergeCell ref="D32:D33"/>
    <mergeCell ref="E32:E33"/>
    <mergeCell ref="F32:F33"/>
    <mergeCell ref="G32:G33"/>
    <mergeCell ref="H32:H33"/>
    <mergeCell ref="B14:C14"/>
    <mergeCell ref="B27:C27"/>
  </mergeCells>
  <conditionalFormatting sqref="D77:H77 E71 E46:E58 F46:F75 E63 E42:H44 E45:F45 G45:H75 E35:H40">
    <cfRule type="cellIs" dxfId="110" priority="8" stopIfTrue="1" operator="lessThanOrEqual">
      <formula>0</formula>
    </cfRule>
  </conditionalFormatting>
  <conditionalFormatting sqref="E65:E68">
    <cfRule type="cellIs" dxfId="109" priority="7" stopIfTrue="1" operator="lessThanOrEqual">
      <formula>0</formula>
    </cfRule>
  </conditionalFormatting>
  <conditionalFormatting sqref="E64">
    <cfRule type="cellIs" dxfId="108" priority="6" stopIfTrue="1" operator="lessThanOrEqual">
      <formula>0</formula>
    </cfRule>
  </conditionalFormatting>
  <conditionalFormatting sqref="E69:E70">
    <cfRule type="cellIs" dxfId="107" priority="5" stopIfTrue="1" operator="lessThanOrEqual">
      <formula>0</formula>
    </cfRule>
  </conditionalFormatting>
  <conditionalFormatting sqref="E59:E62">
    <cfRule type="cellIs" dxfId="106" priority="4" stopIfTrue="1" operator="lessThanOrEqual">
      <formula>0</formula>
    </cfRule>
  </conditionalFormatting>
  <conditionalFormatting sqref="E41:H41">
    <cfRule type="cellIs" dxfId="105" priority="3" stopIfTrue="1" operator="lessThanOrEqual">
      <formula>0</formula>
    </cfRule>
  </conditionalFormatting>
  <conditionalFormatting sqref="E38:F38">
    <cfRule type="cellIs" dxfId="104" priority="2" stopIfTrue="1" operator="lessThanOrEqual">
      <formula>0</formula>
    </cfRule>
  </conditionalFormatting>
  <conditionalFormatting sqref="G38:H38">
    <cfRule type="cellIs" dxfId="103" priority="1" stopIfTrue="1" operator="lessThanOrEqual">
      <formula>0</formula>
    </cfRule>
  </conditionalFormatting>
  <hyperlinks>
    <hyperlink ref="A6" r:id="rId1"/>
  </hyperlinks>
  <pageMargins left="0.7" right="0.7" top="0.75" bottom="0.75" header="0.3" footer="0.3"/>
  <pageSetup paperSize="9" scale="38" orientation="portrait" r:id="rId2"/>
  <drawing r:id="rId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>
    <pageSetUpPr fitToPage="1"/>
  </sheetPr>
  <dimension ref="A1:H57"/>
  <sheetViews>
    <sheetView showGridLines="0" view="pageBreakPreview" topLeftCell="A10" zoomScale="60" zoomScaleNormal="60" workbookViewId="0">
      <selection activeCell="D30" sqref="D30:D52"/>
    </sheetView>
  </sheetViews>
  <sheetFormatPr defaultColWidth="8.81640625" defaultRowHeight="14"/>
  <cols>
    <col min="1" max="1" width="84.81640625" style="2" customWidth="1"/>
    <col min="2" max="2" width="14.453125" style="2" customWidth="1"/>
    <col min="3" max="3" width="17" style="2" customWidth="1"/>
    <col min="4" max="4" width="22.1796875" style="2" bestFit="1" customWidth="1"/>
    <col min="5" max="6" width="10.453125" style="2" bestFit="1" customWidth="1"/>
    <col min="7" max="8" width="29.1796875" style="2" bestFit="1" customWidth="1"/>
    <col min="9" max="16384" width="8.81640625" style="2"/>
  </cols>
  <sheetData>
    <row r="1" spans="1:8" ht="18">
      <c r="A1" s="4" t="s">
        <v>0</v>
      </c>
      <c r="B1" s="114"/>
      <c r="C1" s="114"/>
      <c r="D1" s="114"/>
      <c r="E1" s="114"/>
      <c r="F1" s="152"/>
      <c r="G1" s="17"/>
      <c r="H1" s="114"/>
    </row>
    <row r="2" spans="1:8" ht="18">
      <c r="A2" s="4" t="s">
        <v>1</v>
      </c>
      <c r="B2" s="114"/>
      <c r="C2" s="114"/>
      <c r="D2" s="114"/>
      <c r="E2" s="114"/>
      <c r="F2" s="152"/>
      <c r="G2" s="17"/>
      <c r="H2" s="114"/>
    </row>
    <row r="3" spans="1:8" ht="18">
      <c r="A3" s="4" t="s">
        <v>2</v>
      </c>
      <c r="B3" s="114"/>
      <c r="C3" s="114"/>
      <c r="D3" s="114"/>
      <c r="E3" s="114"/>
      <c r="F3" s="152"/>
      <c r="G3" s="17"/>
      <c r="H3" s="114"/>
    </row>
    <row r="4" spans="1:8" ht="18">
      <c r="A4" s="4" t="s">
        <v>3</v>
      </c>
      <c r="B4" s="114"/>
      <c r="C4" s="114"/>
      <c r="D4" s="114"/>
      <c r="E4" s="114"/>
      <c r="F4" s="152"/>
      <c r="G4" s="17"/>
      <c r="H4" s="114"/>
    </row>
    <row r="5" spans="1:8" ht="18">
      <c r="A5" s="4" t="s">
        <v>4</v>
      </c>
      <c r="B5" s="114"/>
      <c r="C5" s="114"/>
      <c r="D5" s="114"/>
      <c r="E5" s="114"/>
      <c r="F5" s="152"/>
      <c r="G5" s="17"/>
      <c r="H5" s="114"/>
    </row>
    <row r="6" spans="1:8" ht="18">
      <c r="A6" s="358" t="s">
        <v>591</v>
      </c>
      <c r="B6" s="114"/>
      <c r="C6" s="114"/>
      <c r="D6" s="114"/>
      <c r="E6" s="114"/>
      <c r="F6" s="152"/>
      <c r="G6" s="17"/>
      <c r="H6" s="114"/>
    </row>
    <row r="7" spans="1:8">
      <c r="A7" s="8"/>
      <c r="B7" s="8"/>
      <c r="C7" s="8"/>
      <c r="D7" s="8"/>
      <c r="E7" s="8"/>
      <c r="F7" s="153"/>
      <c r="G7" s="117"/>
      <c r="H7" s="8"/>
    </row>
    <row r="8" spans="1:8" ht="25">
      <c r="A8" s="676" t="s">
        <v>469</v>
      </c>
      <c r="B8" s="677"/>
      <c r="C8" s="677"/>
      <c r="D8" s="677"/>
      <c r="E8" s="677"/>
      <c r="F8" s="677"/>
      <c r="G8" s="677"/>
      <c r="H8" s="678"/>
    </row>
    <row r="9" spans="1:8" ht="25">
      <c r="A9" s="679" t="s">
        <v>470</v>
      </c>
      <c r="B9" s="680"/>
      <c r="C9" s="680"/>
      <c r="D9" s="680"/>
      <c r="E9" s="680"/>
      <c r="F9" s="680"/>
      <c r="G9" s="680"/>
      <c r="H9" s="681"/>
    </row>
    <row r="10" spans="1:8" ht="20.5" thickBot="1">
      <c r="A10" s="18"/>
      <c r="B10" s="121"/>
      <c r="C10" s="121"/>
      <c r="D10" s="118"/>
      <c r="E10" s="118"/>
      <c r="F10" s="154"/>
      <c r="G10" s="124"/>
      <c r="H10" s="118"/>
    </row>
    <row r="11" spans="1:8" ht="20">
      <c r="A11" s="19" t="s">
        <v>167</v>
      </c>
      <c r="B11" s="20" t="s">
        <v>358</v>
      </c>
      <c r="C11" s="594" t="s">
        <v>471</v>
      </c>
      <c r="D11" s="15"/>
      <c r="E11" s="118"/>
      <c r="F11" s="154"/>
      <c r="G11" s="124"/>
      <c r="H11" s="118"/>
    </row>
    <row r="12" spans="1:8" ht="20">
      <c r="A12" s="22" t="s">
        <v>359</v>
      </c>
      <c r="B12" s="628" t="s">
        <v>358</v>
      </c>
      <c r="C12" s="457" t="s">
        <v>457</v>
      </c>
      <c r="D12" s="15"/>
      <c r="E12" s="8"/>
      <c r="F12" s="153"/>
      <c r="G12" s="124"/>
      <c r="H12" s="118"/>
    </row>
    <row r="13" spans="1:8" ht="20">
      <c r="A13" s="22" t="s">
        <v>81</v>
      </c>
      <c r="B13" s="628" t="s">
        <v>111</v>
      </c>
      <c r="C13" s="456">
        <v>50</v>
      </c>
      <c r="D13" s="15"/>
      <c r="E13" s="118"/>
      <c r="F13" s="154"/>
      <c r="G13" s="124"/>
      <c r="H13" s="118"/>
    </row>
    <row r="14" spans="1:8" ht="20">
      <c r="A14" s="22" t="s">
        <v>827</v>
      </c>
      <c r="B14" s="699" t="s">
        <v>851</v>
      </c>
      <c r="C14" s="700"/>
      <c r="D14" s="15"/>
      <c r="E14" s="118"/>
      <c r="F14" s="154"/>
      <c r="G14" s="124"/>
      <c r="H14" s="118"/>
    </row>
    <row r="15" spans="1:8" ht="20">
      <c r="A15" s="22" t="s">
        <v>311</v>
      </c>
      <c r="B15" s="628" t="s">
        <v>111</v>
      </c>
      <c r="C15" s="456">
        <v>80</v>
      </c>
      <c r="D15" s="15"/>
      <c r="E15" s="118"/>
      <c r="F15" s="154"/>
      <c r="G15" s="124"/>
      <c r="H15" s="118"/>
    </row>
    <row r="16" spans="1:8" ht="20">
      <c r="A16" s="589" t="s">
        <v>831</v>
      </c>
      <c r="B16" s="590" t="s">
        <v>9</v>
      </c>
      <c r="C16" s="236" t="s">
        <v>417</v>
      </c>
      <c r="D16" s="15"/>
      <c r="E16" s="118"/>
      <c r="F16" s="154"/>
      <c r="G16" s="124"/>
      <c r="H16" s="118"/>
    </row>
    <row r="17" spans="1:8" ht="20" customHeight="1">
      <c r="A17" s="589" t="s">
        <v>435</v>
      </c>
      <c r="B17" s="590" t="s">
        <v>20</v>
      </c>
      <c r="C17" s="236" t="s">
        <v>900</v>
      </c>
      <c r="D17" s="15"/>
      <c r="E17" s="118"/>
      <c r="F17" s="154"/>
      <c r="G17" s="124"/>
      <c r="H17" s="118"/>
    </row>
    <row r="18" spans="1:8" ht="20" customHeight="1">
      <c r="A18" s="591" t="s">
        <v>24</v>
      </c>
      <c r="B18" s="592" t="s">
        <v>25</v>
      </c>
      <c r="C18" s="509">
        <v>25</v>
      </c>
      <c r="D18" s="15"/>
      <c r="E18" s="118"/>
      <c r="F18" s="154"/>
      <c r="G18" s="124"/>
      <c r="H18" s="118"/>
    </row>
    <row r="19" spans="1:8" ht="20">
      <c r="A19" s="589" t="s">
        <v>12</v>
      </c>
      <c r="B19" s="590" t="s">
        <v>847</v>
      </c>
      <c r="C19" s="593" t="s">
        <v>472</v>
      </c>
      <c r="D19" s="15"/>
      <c r="E19" s="118"/>
      <c r="F19" s="154"/>
      <c r="G19" s="124"/>
      <c r="H19" s="118"/>
    </row>
    <row r="20" spans="1:8" ht="20">
      <c r="A20" s="589" t="s">
        <v>6</v>
      </c>
      <c r="B20" s="590" t="s">
        <v>7</v>
      </c>
      <c r="C20" s="235">
        <v>1700</v>
      </c>
      <c r="D20" s="118"/>
      <c r="E20" s="118"/>
      <c r="F20" s="154"/>
      <c r="G20" s="124"/>
      <c r="H20" s="118"/>
    </row>
    <row r="21" spans="1:8" ht="20">
      <c r="A21" s="589" t="s">
        <v>29</v>
      </c>
      <c r="B21" s="590" t="s">
        <v>22</v>
      </c>
      <c r="C21" s="593">
        <v>1430</v>
      </c>
      <c r="D21" s="15"/>
      <c r="E21" s="118"/>
      <c r="F21" s="154"/>
      <c r="G21" s="124"/>
      <c r="H21" s="118"/>
    </row>
    <row r="22" spans="1:8" ht="20">
      <c r="A22" s="22" t="s">
        <v>31</v>
      </c>
      <c r="B22" s="628" t="s">
        <v>22</v>
      </c>
      <c r="C22" s="579">
        <v>530</v>
      </c>
      <c r="D22" s="15"/>
      <c r="E22" s="118"/>
      <c r="F22" s="154"/>
      <c r="G22" s="124"/>
      <c r="H22" s="118"/>
    </row>
    <row r="23" spans="1:8" ht="20">
      <c r="A23" s="22" t="s">
        <v>32</v>
      </c>
      <c r="B23" s="628" t="s">
        <v>22</v>
      </c>
      <c r="C23" s="227">
        <v>1180</v>
      </c>
      <c r="D23" s="15"/>
      <c r="E23" s="118"/>
      <c r="F23" s="154"/>
      <c r="G23" s="124"/>
      <c r="H23" s="118"/>
    </row>
    <row r="24" spans="1:8" ht="18.5" thickBot="1">
      <c r="A24" s="631" t="s">
        <v>951</v>
      </c>
      <c r="B24" s="701" t="s">
        <v>955</v>
      </c>
      <c r="C24" s="702"/>
      <c r="D24" s="114"/>
      <c r="E24" s="114"/>
      <c r="F24" s="152"/>
      <c r="G24" s="17"/>
      <c r="H24" s="114"/>
    </row>
    <row r="25" spans="1:8" ht="18">
      <c r="A25" s="26"/>
      <c r="B25" s="626"/>
      <c r="C25" s="626"/>
      <c r="D25" s="114"/>
      <c r="E25" s="114"/>
      <c r="F25" s="152"/>
      <c r="G25" s="17"/>
      <c r="H25" s="114"/>
    </row>
    <row r="26" spans="1:8" s="357" customFormat="1" ht="23">
      <c r="A26" s="555" t="s">
        <v>474</v>
      </c>
      <c r="B26" s="26"/>
      <c r="C26" s="26"/>
      <c r="D26" s="114"/>
      <c r="E26" s="114"/>
      <c r="F26" s="152"/>
      <c r="G26" s="17"/>
      <c r="H26" s="114"/>
    </row>
    <row r="27" spans="1:8" s="357" customFormat="1" ht="18.5" thickBot="1">
      <c r="A27" s="223"/>
      <c r="B27" s="224"/>
      <c r="C27" s="224"/>
      <c r="D27" s="114"/>
      <c r="E27" s="114"/>
      <c r="F27" s="152"/>
      <c r="G27" s="17"/>
      <c r="H27" s="114"/>
    </row>
    <row r="28" spans="1:8" s="357" customFormat="1" ht="27" customHeight="1">
      <c r="A28" s="731" t="s">
        <v>34</v>
      </c>
      <c r="B28" s="733" t="s">
        <v>35</v>
      </c>
      <c r="C28" s="735" t="s">
        <v>36</v>
      </c>
      <c r="D28" s="686" t="s">
        <v>107</v>
      </c>
      <c r="E28" s="735" t="s">
        <v>37</v>
      </c>
      <c r="F28" s="737" t="s">
        <v>38</v>
      </c>
      <c r="G28" s="674" t="s">
        <v>72</v>
      </c>
      <c r="H28" s="674" t="s">
        <v>73</v>
      </c>
    </row>
    <row r="29" spans="1:8" s="357" customFormat="1" ht="17.5">
      <c r="A29" s="732"/>
      <c r="B29" s="734"/>
      <c r="C29" s="736"/>
      <c r="D29" s="687"/>
      <c r="E29" s="736"/>
      <c r="F29" s="738"/>
      <c r="G29" s="675"/>
      <c r="H29" s="675"/>
    </row>
    <row r="30" spans="1:8" s="357" customFormat="1" ht="18">
      <c r="A30" s="63" t="s">
        <v>475</v>
      </c>
      <c r="B30" s="33" t="s">
        <v>40</v>
      </c>
      <c r="C30" s="34">
        <v>7516842</v>
      </c>
      <c r="D30" s="35">
        <v>445597.5</v>
      </c>
      <c r="E30" s="34">
        <v>1</v>
      </c>
      <c r="F30" s="130"/>
      <c r="G30" s="37">
        <f>ROUND((D30*(1-F30))*E30,2)</f>
        <v>445597.5</v>
      </c>
      <c r="H30" s="38">
        <f>G30*1.2</f>
        <v>534717</v>
      </c>
    </row>
    <row r="31" spans="1:8" s="357" customFormat="1" ht="18">
      <c r="A31" s="202" t="s">
        <v>476</v>
      </c>
      <c r="B31" s="33" t="s">
        <v>40</v>
      </c>
      <c r="C31" s="200">
        <v>8504770</v>
      </c>
      <c r="D31" s="648">
        <v>11640.92</v>
      </c>
      <c r="E31" s="200">
        <v>1</v>
      </c>
      <c r="F31" s="130"/>
      <c r="G31" s="37">
        <f t="shared" ref="G31:G46" si="0">ROUND((D31*(1-F31))*E31,2)</f>
        <v>11640.92</v>
      </c>
      <c r="H31" s="38">
        <f t="shared" ref="H31:H46" si="1">G31*1.2</f>
        <v>13969.103999999999</v>
      </c>
    </row>
    <row r="32" spans="1:8" s="357" customFormat="1" ht="18">
      <c r="A32" s="556" t="s">
        <v>843</v>
      </c>
      <c r="B32" s="512"/>
      <c r="C32" s="552"/>
      <c r="D32" s="649"/>
      <c r="E32" s="554"/>
      <c r="F32" s="557"/>
      <c r="G32" s="516"/>
      <c r="H32" s="517"/>
    </row>
    <row r="33" spans="1:8" s="357" customFormat="1" ht="18">
      <c r="A33" s="203" t="s">
        <v>477</v>
      </c>
      <c r="B33" s="39" t="s">
        <v>40</v>
      </c>
      <c r="C33" s="162">
        <v>7510830</v>
      </c>
      <c r="D33" s="650">
        <v>16611.259999999998</v>
      </c>
      <c r="E33" s="162"/>
      <c r="F33" s="130"/>
      <c r="G33" s="37">
        <f t="shared" si="0"/>
        <v>0</v>
      </c>
      <c r="H33" s="38">
        <f t="shared" si="1"/>
        <v>0</v>
      </c>
    </row>
    <row r="34" spans="1:8" s="357" customFormat="1" ht="35">
      <c r="A34" s="203" t="s">
        <v>478</v>
      </c>
      <c r="B34" s="39" t="s">
        <v>40</v>
      </c>
      <c r="C34" s="162">
        <v>8505120</v>
      </c>
      <c r="D34" s="650">
        <v>10807.76</v>
      </c>
      <c r="E34" s="162"/>
      <c r="F34" s="130"/>
      <c r="G34" s="37">
        <f t="shared" si="0"/>
        <v>0</v>
      </c>
      <c r="H34" s="38">
        <f t="shared" si="1"/>
        <v>0</v>
      </c>
    </row>
    <row r="35" spans="1:8" s="357" customFormat="1" ht="35">
      <c r="A35" s="78" t="s">
        <v>369</v>
      </c>
      <c r="B35" s="39" t="s">
        <v>40</v>
      </c>
      <c r="C35" s="162">
        <v>8502830</v>
      </c>
      <c r="D35" s="650">
        <v>3962.28</v>
      </c>
      <c r="E35" s="162"/>
      <c r="F35" s="130"/>
      <c r="G35" s="37">
        <f t="shared" si="0"/>
        <v>0</v>
      </c>
      <c r="H35" s="38">
        <f t="shared" si="1"/>
        <v>0</v>
      </c>
    </row>
    <row r="36" spans="1:8" s="357" customFormat="1" ht="18">
      <c r="A36" s="78" t="s">
        <v>464</v>
      </c>
      <c r="B36" s="39" t="s">
        <v>40</v>
      </c>
      <c r="C36" s="162">
        <v>4122535</v>
      </c>
      <c r="D36" s="650">
        <v>3195.9</v>
      </c>
      <c r="E36" s="162"/>
      <c r="F36" s="130"/>
      <c r="G36" s="37">
        <f t="shared" si="0"/>
        <v>0</v>
      </c>
      <c r="H36" s="38">
        <f t="shared" si="1"/>
        <v>0</v>
      </c>
    </row>
    <row r="37" spans="1:8" s="357" customFormat="1" ht="18">
      <c r="A37" s="78" t="s">
        <v>465</v>
      </c>
      <c r="B37" s="39" t="s">
        <v>40</v>
      </c>
      <c r="C37" s="162">
        <v>4122536</v>
      </c>
      <c r="D37" s="650">
        <v>4439.28</v>
      </c>
      <c r="E37" s="162"/>
      <c r="F37" s="130"/>
      <c r="G37" s="37">
        <f t="shared" si="0"/>
        <v>0</v>
      </c>
      <c r="H37" s="38">
        <f t="shared" si="1"/>
        <v>0</v>
      </c>
    </row>
    <row r="38" spans="1:8" s="357" customFormat="1" ht="18">
      <c r="A38" s="558" t="s">
        <v>619</v>
      </c>
      <c r="B38" s="512"/>
      <c r="C38" s="529"/>
      <c r="D38" s="649"/>
      <c r="E38" s="554"/>
      <c r="F38" s="544"/>
      <c r="G38" s="516"/>
      <c r="H38" s="517"/>
    </row>
    <row r="39" spans="1:8" s="357" customFormat="1" ht="18">
      <c r="A39" s="78" t="s">
        <v>605</v>
      </c>
      <c r="B39" s="104" t="s">
        <v>301</v>
      </c>
      <c r="C39" s="162">
        <v>7519295</v>
      </c>
      <c r="D39" s="650">
        <v>14045</v>
      </c>
      <c r="E39" s="162"/>
      <c r="F39" s="130"/>
      <c r="G39" s="37">
        <f t="shared" si="0"/>
        <v>0</v>
      </c>
      <c r="H39" s="38">
        <f t="shared" si="1"/>
        <v>0</v>
      </c>
    </row>
    <row r="40" spans="1:8" s="357" customFormat="1" ht="18">
      <c r="A40" s="78" t="s">
        <v>606</v>
      </c>
      <c r="B40" s="104" t="s">
        <v>301</v>
      </c>
      <c r="C40" s="162">
        <v>7519296</v>
      </c>
      <c r="D40" s="650">
        <v>14045</v>
      </c>
      <c r="E40" s="162"/>
      <c r="F40" s="130"/>
      <c r="G40" s="37">
        <f t="shared" si="0"/>
        <v>0</v>
      </c>
      <c r="H40" s="38">
        <f t="shared" si="1"/>
        <v>0</v>
      </c>
    </row>
    <row r="41" spans="1:8" s="357" customFormat="1" ht="18">
      <c r="A41" s="78" t="s">
        <v>607</v>
      </c>
      <c r="B41" s="104" t="s">
        <v>301</v>
      </c>
      <c r="C41" s="162">
        <v>7523650</v>
      </c>
      <c r="D41" s="650">
        <v>16151.22</v>
      </c>
      <c r="E41" s="162"/>
      <c r="F41" s="130"/>
      <c r="G41" s="37">
        <f t="shared" si="0"/>
        <v>0</v>
      </c>
      <c r="H41" s="38">
        <f t="shared" si="1"/>
        <v>0</v>
      </c>
    </row>
    <row r="42" spans="1:8" s="357" customFormat="1" ht="18">
      <c r="A42" s="78" t="s">
        <v>608</v>
      </c>
      <c r="B42" s="104" t="s">
        <v>301</v>
      </c>
      <c r="C42" s="162" t="s">
        <v>570</v>
      </c>
      <c r="D42" s="650">
        <v>14045</v>
      </c>
      <c r="E42" s="162"/>
      <c r="F42" s="130"/>
      <c r="G42" s="37">
        <f t="shared" si="0"/>
        <v>0</v>
      </c>
      <c r="H42" s="38">
        <f t="shared" si="1"/>
        <v>0</v>
      </c>
    </row>
    <row r="43" spans="1:8" s="357" customFormat="1" ht="18">
      <c r="A43" s="78" t="s">
        <v>609</v>
      </c>
      <c r="B43" s="104" t="s">
        <v>301</v>
      </c>
      <c r="C43" s="162">
        <v>7523234</v>
      </c>
      <c r="D43" s="650">
        <v>11516.9</v>
      </c>
      <c r="E43" s="162"/>
      <c r="F43" s="130"/>
      <c r="G43" s="37">
        <f t="shared" si="0"/>
        <v>0</v>
      </c>
      <c r="H43" s="38">
        <f t="shared" si="1"/>
        <v>0</v>
      </c>
    </row>
    <row r="44" spans="1:8" s="357" customFormat="1" ht="18">
      <c r="A44" s="78" t="s">
        <v>610</v>
      </c>
      <c r="B44" s="104" t="s">
        <v>301</v>
      </c>
      <c r="C44" s="162">
        <v>7523233</v>
      </c>
      <c r="D44" s="650">
        <v>10814.12</v>
      </c>
      <c r="E44" s="162"/>
      <c r="F44" s="130"/>
      <c r="G44" s="37">
        <f t="shared" si="0"/>
        <v>0</v>
      </c>
      <c r="H44" s="38">
        <f t="shared" si="1"/>
        <v>0</v>
      </c>
    </row>
    <row r="45" spans="1:8" s="357" customFormat="1" ht="18">
      <c r="A45" s="78" t="s">
        <v>617</v>
      </c>
      <c r="B45" s="104" t="s">
        <v>301</v>
      </c>
      <c r="C45" s="162" t="s">
        <v>573</v>
      </c>
      <c r="D45" s="650">
        <v>6876.22</v>
      </c>
      <c r="E45" s="162"/>
      <c r="F45" s="130"/>
      <c r="G45" s="37">
        <f t="shared" si="0"/>
        <v>0</v>
      </c>
      <c r="H45" s="38">
        <f t="shared" si="1"/>
        <v>0</v>
      </c>
    </row>
    <row r="46" spans="1:8" s="357" customFormat="1" ht="18">
      <c r="A46" s="78" t="s">
        <v>618</v>
      </c>
      <c r="B46" s="104" t="s">
        <v>297</v>
      </c>
      <c r="C46" s="162" t="s">
        <v>574</v>
      </c>
      <c r="D46" s="650">
        <v>5303.18</v>
      </c>
      <c r="E46" s="162"/>
      <c r="F46" s="130"/>
      <c r="G46" s="37">
        <f t="shared" si="0"/>
        <v>0</v>
      </c>
      <c r="H46" s="38">
        <f t="shared" si="1"/>
        <v>0</v>
      </c>
    </row>
    <row r="47" spans="1:8" s="357" customFormat="1" ht="18">
      <c r="A47" s="549" t="s">
        <v>231</v>
      </c>
      <c r="B47" s="512"/>
      <c r="C47" s="529"/>
      <c r="D47" s="649"/>
      <c r="E47" s="554"/>
      <c r="F47" s="544"/>
      <c r="G47" s="516"/>
      <c r="H47" s="517"/>
    </row>
    <row r="48" spans="1:8" s="357" customFormat="1" ht="18">
      <c r="A48" s="78" t="s">
        <v>620</v>
      </c>
      <c r="B48" s="104" t="s">
        <v>451</v>
      </c>
      <c r="C48" s="162">
        <v>5960107</v>
      </c>
      <c r="D48" s="650">
        <v>3572.2</v>
      </c>
      <c r="E48" s="162"/>
      <c r="F48" s="130"/>
      <c r="G48" s="37">
        <f t="shared" ref="G48:G52" si="2">ROUND((D48*(1-F48))*E48,2)</f>
        <v>0</v>
      </c>
      <c r="H48" s="38">
        <f t="shared" ref="H48:H52" si="3">G48*1.2</f>
        <v>0</v>
      </c>
    </row>
    <row r="49" spans="1:8" s="357" customFormat="1" ht="18">
      <c r="A49" s="78" t="s">
        <v>295</v>
      </c>
      <c r="B49" s="104" t="s">
        <v>451</v>
      </c>
      <c r="C49" s="162">
        <v>7523882</v>
      </c>
      <c r="D49" s="650">
        <v>4172.16</v>
      </c>
      <c r="E49" s="162"/>
      <c r="F49" s="130"/>
      <c r="G49" s="37">
        <f t="shared" si="2"/>
        <v>0</v>
      </c>
      <c r="H49" s="38">
        <f t="shared" si="3"/>
        <v>0</v>
      </c>
    </row>
    <row r="50" spans="1:8" s="357" customFormat="1" ht="18">
      <c r="A50" s="78" t="s">
        <v>292</v>
      </c>
      <c r="B50" s="104" t="s">
        <v>451</v>
      </c>
      <c r="C50" s="162">
        <v>5959798</v>
      </c>
      <c r="D50" s="650">
        <v>3572.2</v>
      </c>
      <c r="E50" s="162"/>
      <c r="F50" s="130"/>
      <c r="G50" s="37">
        <f t="shared" si="2"/>
        <v>0</v>
      </c>
      <c r="H50" s="38">
        <f t="shared" si="3"/>
        <v>0</v>
      </c>
    </row>
    <row r="51" spans="1:8" s="357" customFormat="1" ht="18">
      <c r="A51" s="78" t="s">
        <v>289</v>
      </c>
      <c r="B51" s="104" t="s">
        <v>451</v>
      </c>
      <c r="C51" s="162">
        <v>5959712</v>
      </c>
      <c r="D51" s="650">
        <v>3572.2</v>
      </c>
      <c r="E51" s="162"/>
      <c r="F51" s="130"/>
      <c r="G51" s="37">
        <f t="shared" si="2"/>
        <v>0</v>
      </c>
      <c r="H51" s="38">
        <f t="shared" si="3"/>
        <v>0</v>
      </c>
    </row>
    <row r="52" spans="1:8" s="357" customFormat="1" ht="18.5" thickBot="1">
      <c r="A52" s="135" t="s">
        <v>286</v>
      </c>
      <c r="B52" s="204" t="s">
        <v>451</v>
      </c>
      <c r="C52" s="162">
        <v>5959624</v>
      </c>
      <c r="D52" s="650">
        <v>3572.2</v>
      </c>
      <c r="E52" s="162"/>
      <c r="F52" s="201"/>
      <c r="G52" s="375">
        <f t="shared" si="2"/>
        <v>0</v>
      </c>
      <c r="H52" s="376">
        <f t="shared" si="3"/>
        <v>0</v>
      </c>
    </row>
    <row r="53" spans="1:8" s="357" customFormat="1" ht="18.5" thickBot="1">
      <c r="A53" s="368" t="s">
        <v>49</v>
      </c>
      <c r="B53" s="384"/>
      <c r="C53" s="378"/>
      <c r="D53" s="379"/>
      <c r="E53" s="380"/>
      <c r="F53" s="387"/>
      <c r="G53" s="382">
        <f>SUM(G24:G52)</f>
        <v>457238.42</v>
      </c>
      <c r="H53" s="383">
        <f>SUM(H30:H52)</f>
        <v>548686.10400000005</v>
      </c>
    </row>
    <row r="54" spans="1:8" s="357" customFormat="1" ht="18">
      <c r="A54" s="141"/>
      <c r="B54" s="26"/>
      <c r="C54" s="26"/>
      <c r="D54" s="215"/>
      <c r="E54" s="213"/>
      <c r="F54" s="214"/>
      <c r="G54" s="215"/>
      <c r="H54" s="146"/>
    </row>
    <row r="55" spans="1:8" s="357" customFormat="1" ht="17.5"/>
    <row r="56" spans="1:8" s="357" customFormat="1" ht="17.5"/>
    <row r="57" spans="1:8" s="357" customFormat="1" ht="17.5"/>
  </sheetData>
  <mergeCells count="12">
    <mergeCell ref="A8:H8"/>
    <mergeCell ref="A9:H9"/>
    <mergeCell ref="A28:A29"/>
    <mergeCell ref="B28:B29"/>
    <mergeCell ref="C28:C29"/>
    <mergeCell ref="D28:D29"/>
    <mergeCell ref="E28:E29"/>
    <mergeCell ref="F28:F29"/>
    <mergeCell ref="G28:G29"/>
    <mergeCell ref="H28:H29"/>
    <mergeCell ref="B14:C14"/>
    <mergeCell ref="B24:C24"/>
  </mergeCells>
  <conditionalFormatting sqref="D54:H54 E30:H52">
    <cfRule type="cellIs" dxfId="102" priority="1" stopIfTrue="1" operator="lessThanOrEqual">
      <formula>0</formula>
    </cfRule>
  </conditionalFormatting>
  <hyperlinks>
    <hyperlink ref="A6" r:id="rId1"/>
  </hyperlinks>
  <pageMargins left="0.7" right="0.7" top="0.75" bottom="0.75" header="0.3" footer="0.3"/>
  <pageSetup paperSize="9" scale="40" orientation="portrait" r:id="rId2"/>
  <drawing r:id="rId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>
    <pageSetUpPr fitToPage="1"/>
  </sheetPr>
  <dimension ref="A1:H66"/>
  <sheetViews>
    <sheetView showGridLines="0" view="pageBreakPreview" topLeftCell="A18" zoomScale="60" zoomScaleNormal="50" workbookViewId="0">
      <selection activeCell="D40" sqref="D40"/>
    </sheetView>
  </sheetViews>
  <sheetFormatPr defaultColWidth="8.81640625" defaultRowHeight="14"/>
  <cols>
    <col min="1" max="1" width="77.453125" style="2" customWidth="1"/>
    <col min="2" max="2" width="18.453125" style="2" customWidth="1"/>
    <col min="3" max="3" width="14" style="2" customWidth="1"/>
    <col min="4" max="4" width="22.1796875" style="2" bestFit="1" customWidth="1"/>
    <col min="5" max="6" width="10.453125" style="2" bestFit="1" customWidth="1"/>
    <col min="7" max="7" width="29.1796875" style="2" bestFit="1" customWidth="1"/>
    <col min="8" max="8" width="29.81640625" style="2" bestFit="1" customWidth="1"/>
    <col min="9" max="16384" width="8.81640625" style="2"/>
  </cols>
  <sheetData>
    <row r="1" spans="1:8" ht="18">
      <c r="A1" s="4" t="s">
        <v>0</v>
      </c>
      <c r="B1" s="114"/>
      <c r="C1" s="114"/>
      <c r="D1" s="114"/>
      <c r="E1" s="114"/>
      <c r="F1" s="152"/>
      <c r="G1" s="17"/>
      <c r="H1" s="114"/>
    </row>
    <row r="2" spans="1:8" ht="18">
      <c r="A2" s="4" t="s">
        <v>1</v>
      </c>
      <c r="B2" s="114"/>
      <c r="C2" s="114"/>
      <c r="D2" s="114"/>
      <c r="E2" s="114"/>
      <c r="F2" s="152"/>
      <c r="G2" s="17"/>
      <c r="H2" s="114"/>
    </row>
    <row r="3" spans="1:8" ht="18">
      <c r="A3" s="4" t="s">
        <v>2</v>
      </c>
      <c r="B3" s="114"/>
      <c r="C3" s="114"/>
      <c r="D3" s="114"/>
      <c r="E3" s="114"/>
      <c r="F3" s="152"/>
      <c r="G3" s="17"/>
      <c r="H3" s="114"/>
    </row>
    <row r="4" spans="1:8" ht="18">
      <c r="A4" s="4" t="s">
        <v>3</v>
      </c>
      <c r="B4" s="114"/>
      <c r="C4" s="114"/>
      <c r="D4" s="114"/>
      <c r="E4" s="114"/>
      <c r="F4" s="152"/>
      <c r="G4" s="17"/>
      <c r="H4" s="114"/>
    </row>
    <row r="5" spans="1:8" ht="18">
      <c r="A5" s="4" t="s">
        <v>4</v>
      </c>
      <c r="B5" s="114"/>
      <c r="C5" s="114"/>
      <c r="D5" s="114"/>
      <c r="E5" s="114"/>
      <c r="F5" s="152"/>
      <c r="G5" s="17"/>
      <c r="H5" s="114"/>
    </row>
    <row r="6" spans="1:8" ht="18">
      <c r="A6" s="358" t="s">
        <v>591</v>
      </c>
      <c r="B6" s="114"/>
      <c r="C6" s="114"/>
      <c r="D6" s="114"/>
      <c r="E6" s="114"/>
      <c r="F6" s="152"/>
      <c r="G6" s="17"/>
      <c r="H6" s="114"/>
    </row>
    <row r="7" spans="1:8">
      <c r="A7" s="8"/>
      <c r="B7" s="8"/>
      <c r="C7" s="8"/>
      <c r="D7" s="8"/>
      <c r="E7" s="8"/>
      <c r="F7" s="153"/>
      <c r="G7" s="117"/>
      <c r="H7" s="8"/>
    </row>
    <row r="8" spans="1:8" ht="25">
      <c r="A8" s="676" t="s">
        <v>453</v>
      </c>
      <c r="B8" s="677"/>
      <c r="C8" s="677"/>
      <c r="D8" s="677"/>
      <c r="E8" s="677"/>
      <c r="F8" s="677"/>
      <c r="G8" s="677"/>
      <c r="H8" s="678"/>
    </row>
    <row r="9" spans="1:8" ht="25">
      <c r="A9" s="679" t="s">
        <v>310</v>
      </c>
      <c r="B9" s="680"/>
      <c r="C9" s="680"/>
      <c r="D9" s="680"/>
      <c r="E9" s="680"/>
      <c r="F9" s="680"/>
      <c r="G9" s="680"/>
      <c r="H9" s="681"/>
    </row>
    <row r="10" spans="1:8" ht="20">
      <c r="A10" s="18"/>
      <c r="B10" s="121"/>
      <c r="C10" s="121"/>
      <c r="D10" s="118"/>
      <c r="E10" s="118"/>
      <c r="F10" s="154"/>
      <c r="G10" s="124"/>
      <c r="H10" s="118"/>
    </row>
    <row r="11" spans="1:8" ht="20">
      <c r="A11" s="22" t="s">
        <v>167</v>
      </c>
      <c r="B11" s="574" t="s">
        <v>358</v>
      </c>
      <c r="C11" s="24" t="s">
        <v>481</v>
      </c>
      <c r="D11" s="15"/>
      <c r="E11" s="118"/>
      <c r="F11" s="154"/>
      <c r="G11" s="124"/>
      <c r="H11" s="118"/>
    </row>
    <row r="12" spans="1:8" ht="20">
      <c r="A12" s="22" t="s">
        <v>359</v>
      </c>
      <c r="B12" s="574" t="s">
        <v>358</v>
      </c>
      <c r="C12" s="457" t="s">
        <v>457</v>
      </c>
      <c r="D12" s="15"/>
      <c r="E12" s="8"/>
      <c r="F12" s="153"/>
      <c r="G12" s="124"/>
      <c r="H12" s="118"/>
    </row>
    <row r="13" spans="1:8" ht="20">
      <c r="A13" s="22" t="s">
        <v>81</v>
      </c>
      <c r="B13" s="574" t="s">
        <v>111</v>
      </c>
      <c r="C13" s="456">
        <v>55</v>
      </c>
      <c r="D13" s="15"/>
      <c r="E13" s="118"/>
      <c r="F13" s="154"/>
      <c r="G13" s="124"/>
      <c r="H13" s="118"/>
    </row>
    <row r="14" spans="1:8" ht="20">
      <c r="A14" s="22" t="s">
        <v>827</v>
      </c>
      <c r="B14" s="729" t="s">
        <v>872</v>
      </c>
      <c r="C14" s="730"/>
      <c r="D14" s="15"/>
      <c r="E14" s="118"/>
      <c r="F14" s="154"/>
      <c r="G14" s="124"/>
      <c r="H14" s="118"/>
    </row>
    <row r="15" spans="1:8" ht="20">
      <c r="A15" s="22" t="s">
        <v>311</v>
      </c>
      <c r="B15" s="574" t="s">
        <v>111</v>
      </c>
      <c r="C15" s="456">
        <v>80</v>
      </c>
      <c r="D15" s="15"/>
      <c r="E15" s="118"/>
      <c r="F15" s="154"/>
      <c r="G15" s="124"/>
      <c r="H15" s="118"/>
    </row>
    <row r="16" spans="1:8" ht="20">
      <c r="A16" s="22" t="s">
        <v>831</v>
      </c>
      <c r="B16" s="574" t="s">
        <v>9</v>
      </c>
      <c r="C16" s="457" t="s">
        <v>455</v>
      </c>
      <c r="D16" s="15"/>
      <c r="E16" s="118"/>
      <c r="F16" s="154"/>
      <c r="G16" s="124"/>
      <c r="H16" s="118"/>
    </row>
    <row r="17" spans="1:8" ht="20">
      <c r="A17" s="22" t="s">
        <v>837</v>
      </c>
      <c r="B17" s="158" t="s">
        <v>361</v>
      </c>
      <c r="C17" s="458" t="s">
        <v>852</v>
      </c>
      <c r="D17" s="15"/>
      <c r="E17" s="118"/>
      <c r="F17" s="154"/>
      <c r="G17" s="124"/>
      <c r="H17" s="118"/>
    </row>
    <row r="18" spans="1:8" ht="20">
      <c r="A18" s="22" t="s">
        <v>535</v>
      </c>
      <c r="B18" s="574" t="s">
        <v>361</v>
      </c>
      <c r="C18" s="24" t="s">
        <v>458</v>
      </c>
      <c r="D18" s="15"/>
      <c r="E18" s="118"/>
      <c r="F18" s="154"/>
      <c r="G18" s="124"/>
      <c r="H18" s="118"/>
    </row>
    <row r="19" spans="1:8" ht="20" customHeight="1">
      <c r="A19" s="22" t="s">
        <v>435</v>
      </c>
      <c r="B19" s="574" t="s">
        <v>20</v>
      </c>
      <c r="C19" s="236" t="s">
        <v>901</v>
      </c>
      <c r="D19" s="15"/>
      <c r="E19" s="118"/>
      <c r="F19" s="154"/>
      <c r="G19" s="124"/>
      <c r="H19" s="118"/>
    </row>
    <row r="20" spans="1:8" ht="20">
      <c r="A20" s="22" t="s">
        <v>12</v>
      </c>
      <c r="B20" s="574" t="s">
        <v>847</v>
      </c>
      <c r="C20" s="575" t="s">
        <v>459</v>
      </c>
      <c r="D20" s="15"/>
      <c r="E20" s="118"/>
      <c r="F20" s="154"/>
      <c r="G20" s="124"/>
      <c r="H20" s="118"/>
    </row>
    <row r="21" spans="1:8" ht="20">
      <c r="A21" s="22" t="s">
        <v>29</v>
      </c>
      <c r="B21" s="574" t="s">
        <v>22</v>
      </c>
      <c r="C21" s="221">
        <v>1420</v>
      </c>
      <c r="D21" s="15"/>
      <c r="E21" s="118"/>
      <c r="F21" s="154"/>
      <c r="G21" s="124"/>
      <c r="H21" s="118"/>
    </row>
    <row r="22" spans="1:8" ht="20">
      <c r="A22" s="22" t="s">
        <v>31</v>
      </c>
      <c r="B22" s="574" t="s">
        <v>22</v>
      </c>
      <c r="C22" s="221">
        <v>580</v>
      </c>
      <c r="D22" s="15"/>
      <c r="E22" s="118"/>
      <c r="F22" s="154"/>
      <c r="G22" s="124"/>
      <c r="H22" s="118"/>
    </row>
    <row r="23" spans="1:8" ht="20">
      <c r="A23" s="632" t="s">
        <v>32</v>
      </c>
      <c r="B23" s="219" t="s">
        <v>22</v>
      </c>
      <c r="C23" s="633">
        <v>1170</v>
      </c>
      <c r="D23" s="15"/>
      <c r="E23" s="118"/>
      <c r="F23" s="154"/>
      <c r="G23" s="124"/>
      <c r="H23" s="118"/>
    </row>
    <row r="24" spans="1:8" ht="18.5" thickBot="1">
      <c r="A24" s="631" t="s">
        <v>951</v>
      </c>
      <c r="B24" s="701" t="s">
        <v>955</v>
      </c>
      <c r="C24" s="702"/>
      <c r="D24" s="114"/>
      <c r="E24" s="114"/>
      <c r="F24" s="152"/>
      <c r="G24" s="17"/>
      <c r="H24" s="114"/>
    </row>
    <row r="25" spans="1:8" ht="18">
      <c r="A25" s="26"/>
      <c r="B25" s="626"/>
      <c r="C25" s="626"/>
      <c r="D25" s="114"/>
      <c r="E25" s="114"/>
      <c r="F25" s="152"/>
      <c r="G25" s="17"/>
      <c r="H25" s="114"/>
    </row>
    <row r="26" spans="1:8" s="357" customFormat="1" ht="23">
      <c r="A26" s="526" t="s">
        <v>437</v>
      </c>
      <c r="B26" s="26"/>
      <c r="C26" s="26"/>
      <c r="D26" s="114"/>
      <c r="E26" s="114"/>
      <c r="F26" s="152"/>
      <c r="G26" s="17"/>
      <c r="H26" s="114"/>
    </row>
    <row r="27" spans="1:8" s="357" customFormat="1" ht="18.5" thickBot="1">
      <c r="A27" s="223"/>
      <c r="B27" s="224"/>
      <c r="C27" s="224"/>
      <c r="D27" s="114"/>
      <c r="E27" s="114"/>
      <c r="F27" s="152"/>
      <c r="G27" s="17"/>
      <c r="H27" s="114"/>
    </row>
    <row r="28" spans="1:8" s="357" customFormat="1" ht="25.25" customHeight="1">
      <c r="A28" s="731" t="s">
        <v>34</v>
      </c>
      <c r="B28" s="733" t="s">
        <v>35</v>
      </c>
      <c r="C28" s="735" t="s">
        <v>36</v>
      </c>
      <c r="D28" s="686" t="s">
        <v>107</v>
      </c>
      <c r="E28" s="735" t="s">
        <v>37</v>
      </c>
      <c r="F28" s="737" t="s">
        <v>38</v>
      </c>
      <c r="G28" s="674" t="s">
        <v>72</v>
      </c>
      <c r="H28" s="674" t="s">
        <v>73</v>
      </c>
    </row>
    <row r="29" spans="1:8" s="357" customFormat="1" ht="17.5">
      <c r="A29" s="732"/>
      <c r="B29" s="734"/>
      <c r="C29" s="736"/>
      <c r="D29" s="687"/>
      <c r="E29" s="736"/>
      <c r="F29" s="738"/>
      <c r="G29" s="675"/>
      <c r="H29" s="675"/>
    </row>
    <row r="30" spans="1:8" s="357" customFormat="1" ht="18">
      <c r="A30" s="225" t="s">
        <v>460</v>
      </c>
      <c r="B30" s="33" t="s">
        <v>40</v>
      </c>
      <c r="C30" s="34">
        <v>7516831</v>
      </c>
      <c r="D30" s="35">
        <v>849569.86</v>
      </c>
      <c r="E30" s="34">
        <v>1</v>
      </c>
      <c r="F30" s="130"/>
      <c r="G30" s="37">
        <f>ROUND((D30*(1-F30))*E30,2)</f>
        <v>849569.86</v>
      </c>
      <c r="H30" s="38">
        <f>ROUND(G30*1.2,2)</f>
        <v>1019483.83</v>
      </c>
    </row>
    <row r="31" spans="1:8" s="357" customFormat="1" ht="36">
      <c r="A31" s="202" t="s">
        <v>461</v>
      </c>
      <c r="B31" s="33" t="s">
        <v>40</v>
      </c>
      <c r="C31" s="200">
        <v>7520152</v>
      </c>
      <c r="D31" s="648">
        <v>24878.2</v>
      </c>
      <c r="E31" s="34">
        <v>4</v>
      </c>
      <c r="F31" s="130"/>
      <c r="G31" s="37">
        <f t="shared" ref="G31:G63" si="0">ROUND((D31*(1-F31))*E31,2)</f>
        <v>99512.8</v>
      </c>
      <c r="H31" s="38">
        <f t="shared" ref="H31:H63" si="1">ROUND(G31*1.2,2)</f>
        <v>119415.36</v>
      </c>
    </row>
    <row r="32" spans="1:8" s="357" customFormat="1" ht="36">
      <c r="A32" s="225" t="s">
        <v>462</v>
      </c>
      <c r="B32" s="33" t="s">
        <v>40</v>
      </c>
      <c r="C32" s="34">
        <v>7519395</v>
      </c>
      <c r="D32" s="648">
        <v>8510.74</v>
      </c>
      <c r="E32" s="34">
        <v>2</v>
      </c>
      <c r="F32" s="130"/>
      <c r="G32" s="37">
        <f t="shared" si="0"/>
        <v>17021.48</v>
      </c>
      <c r="H32" s="38">
        <f t="shared" si="1"/>
        <v>20425.78</v>
      </c>
    </row>
    <row r="33" spans="1:8" s="357" customFormat="1" ht="18">
      <c r="A33" s="524" t="s">
        <v>843</v>
      </c>
      <c r="B33" s="512"/>
      <c r="C33" s="529"/>
      <c r="D33" s="649"/>
      <c r="E33" s="530"/>
      <c r="F33" s="545"/>
      <c r="G33" s="516"/>
      <c r="H33" s="517"/>
    </row>
    <row r="34" spans="1:8" s="357" customFormat="1" ht="35">
      <c r="A34" s="79" t="s">
        <v>463</v>
      </c>
      <c r="B34" s="39" t="s">
        <v>40</v>
      </c>
      <c r="C34" s="69">
        <v>7510634</v>
      </c>
      <c r="D34" s="650">
        <v>10650.88</v>
      </c>
      <c r="E34" s="69"/>
      <c r="F34" s="130"/>
      <c r="G34" s="37">
        <f t="shared" si="0"/>
        <v>0</v>
      </c>
      <c r="H34" s="38">
        <f t="shared" si="1"/>
        <v>0</v>
      </c>
    </row>
    <row r="35" spans="1:8" s="357" customFormat="1" ht="18">
      <c r="A35" s="78" t="s">
        <v>464</v>
      </c>
      <c r="B35" s="39" t="s">
        <v>40</v>
      </c>
      <c r="C35" s="69">
        <v>4122535</v>
      </c>
      <c r="D35" s="650">
        <v>3195.9</v>
      </c>
      <c r="E35" s="69"/>
      <c r="F35" s="130"/>
      <c r="G35" s="37">
        <f t="shared" si="0"/>
        <v>0</v>
      </c>
      <c r="H35" s="38">
        <f t="shared" si="1"/>
        <v>0</v>
      </c>
    </row>
    <row r="36" spans="1:8" s="357" customFormat="1" ht="18">
      <c r="A36" s="78" t="s">
        <v>465</v>
      </c>
      <c r="B36" s="39" t="s">
        <v>40</v>
      </c>
      <c r="C36" s="69">
        <v>4122536</v>
      </c>
      <c r="D36" s="650">
        <v>4439.28</v>
      </c>
      <c r="E36" s="69"/>
      <c r="F36" s="130"/>
      <c r="G36" s="37">
        <f t="shared" si="0"/>
        <v>0</v>
      </c>
      <c r="H36" s="38">
        <f t="shared" si="1"/>
        <v>0</v>
      </c>
    </row>
    <row r="37" spans="1:8" s="357" customFormat="1" ht="35">
      <c r="A37" s="78" t="s">
        <v>369</v>
      </c>
      <c r="B37" s="39" t="s">
        <v>40</v>
      </c>
      <c r="C37" s="69">
        <v>8502830</v>
      </c>
      <c r="D37" s="650">
        <v>3962.28</v>
      </c>
      <c r="E37" s="69"/>
      <c r="F37" s="130"/>
      <c r="G37" s="37">
        <f t="shared" si="0"/>
        <v>0</v>
      </c>
      <c r="H37" s="38">
        <f t="shared" si="1"/>
        <v>0</v>
      </c>
    </row>
    <row r="38" spans="1:8" s="357" customFormat="1" ht="35">
      <c r="A38" s="135" t="s">
        <v>466</v>
      </c>
      <c r="B38" s="106" t="s">
        <v>40</v>
      </c>
      <c r="C38" s="69">
        <v>7510632</v>
      </c>
      <c r="D38" s="650">
        <v>9646</v>
      </c>
      <c r="E38" s="69"/>
      <c r="F38" s="130"/>
      <c r="G38" s="37">
        <f t="shared" si="0"/>
        <v>0</v>
      </c>
      <c r="H38" s="38">
        <f t="shared" si="1"/>
        <v>0</v>
      </c>
    </row>
    <row r="39" spans="1:8" s="357" customFormat="1" ht="35">
      <c r="A39" s="135" t="s">
        <v>467</v>
      </c>
      <c r="B39" s="106" t="s">
        <v>40</v>
      </c>
      <c r="C39" s="69">
        <v>7510633</v>
      </c>
      <c r="D39" s="650">
        <v>16646.240000000002</v>
      </c>
      <c r="E39" s="69"/>
      <c r="F39" s="130"/>
      <c r="G39" s="37">
        <f t="shared" si="0"/>
        <v>0</v>
      </c>
      <c r="H39" s="38">
        <f t="shared" si="1"/>
        <v>0</v>
      </c>
    </row>
    <row r="40" spans="1:8" s="357" customFormat="1" ht="18">
      <c r="A40" s="558" t="s">
        <v>585</v>
      </c>
      <c r="B40" s="551"/>
      <c r="C40" s="529"/>
      <c r="D40" s="649"/>
      <c r="E40" s="530"/>
      <c r="F40" s="544"/>
      <c r="G40" s="516"/>
      <c r="H40" s="517"/>
    </row>
    <row r="41" spans="1:8" s="357" customFormat="1" ht="18">
      <c r="A41" s="79" t="s">
        <v>321</v>
      </c>
      <c r="B41" s="104" t="s">
        <v>301</v>
      </c>
      <c r="C41" s="69">
        <v>5871003</v>
      </c>
      <c r="D41" s="650">
        <v>5151.6000000000004</v>
      </c>
      <c r="E41" s="69"/>
      <c r="F41" s="130"/>
      <c r="G41" s="37">
        <f t="shared" si="0"/>
        <v>0</v>
      </c>
      <c r="H41" s="38">
        <f t="shared" si="1"/>
        <v>0</v>
      </c>
    </row>
    <row r="42" spans="1:8" s="357" customFormat="1" ht="18">
      <c r="A42" s="79" t="s">
        <v>322</v>
      </c>
      <c r="B42" s="104" t="s">
        <v>301</v>
      </c>
      <c r="C42" s="69">
        <v>5871004</v>
      </c>
      <c r="D42" s="650">
        <v>4485.92</v>
      </c>
      <c r="E42" s="69"/>
      <c r="F42" s="130"/>
      <c r="G42" s="37">
        <f t="shared" si="0"/>
        <v>0</v>
      </c>
      <c r="H42" s="38">
        <f t="shared" si="1"/>
        <v>0</v>
      </c>
    </row>
    <row r="43" spans="1:8" s="357" customFormat="1" ht="18">
      <c r="A43" s="79" t="s">
        <v>323</v>
      </c>
      <c r="B43" s="104" t="s">
        <v>301</v>
      </c>
      <c r="C43" s="69">
        <v>5871005</v>
      </c>
      <c r="D43" s="650">
        <v>4485.92</v>
      </c>
      <c r="E43" s="69"/>
      <c r="F43" s="130"/>
      <c r="G43" s="37">
        <f t="shared" si="0"/>
        <v>0</v>
      </c>
      <c r="H43" s="38">
        <f t="shared" si="1"/>
        <v>0</v>
      </c>
    </row>
    <row r="44" spans="1:8" s="357" customFormat="1" ht="18">
      <c r="A44" s="79" t="s">
        <v>324</v>
      </c>
      <c r="B44" s="104" t="s">
        <v>301</v>
      </c>
      <c r="C44" s="69">
        <v>5871006</v>
      </c>
      <c r="D44" s="650">
        <v>4485.92</v>
      </c>
      <c r="E44" s="69"/>
      <c r="F44" s="130"/>
      <c r="G44" s="37">
        <f t="shared" si="0"/>
        <v>0</v>
      </c>
      <c r="H44" s="38">
        <f t="shared" si="1"/>
        <v>0</v>
      </c>
    </row>
    <row r="45" spans="1:8" s="357" customFormat="1" ht="18">
      <c r="A45" s="79" t="s">
        <v>325</v>
      </c>
      <c r="B45" s="104" t="s">
        <v>301</v>
      </c>
      <c r="C45" s="69">
        <v>7519286</v>
      </c>
      <c r="D45" s="650">
        <v>6806.26</v>
      </c>
      <c r="E45" s="69"/>
      <c r="F45" s="130"/>
      <c r="G45" s="37">
        <f t="shared" si="0"/>
        <v>0</v>
      </c>
      <c r="H45" s="38">
        <f t="shared" si="1"/>
        <v>0</v>
      </c>
    </row>
    <row r="46" spans="1:8" s="357" customFormat="1" ht="18">
      <c r="A46" s="79" t="s">
        <v>326</v>
      </c>
      <c r="B46" s="104" t="s">
        <v>301</v>
      </c>
      <c r="C46" s="69">
        <v>7519287</v>
      </c>
      <c r="D46" s="650">
        <v>6806.26</v>
      </c>
      <c r="E46" s="69"/>
      <c r="F46" s="130"/>
      <c r="G46" s="37">
        <f t="shared" si="0"/>
        <v>0</v>
      </c>
      <c r="H46" s="38">
        <f t="shared" si="1"/>
        <v>0</v>
      </c>
    </row>
    <row r="47" spans="1:8" s="357" customFormat="1" ht="18">
      <c r="A47" s="78" t="s">
        <v>628</v>
      </c>
      <c r="B47" s="104" t="s">
        <v>301</v>
      </c>
      <c r="C47" s="191" t="s">
        <v>557</v>
      </c>
      <c r="D47" s="650">
        <v>7657.44</v>
      </c>
      <c r="E47" s="162"/>
      <c r="F47" s="130"/>
      <c r="G47" s="37">
        <f t="shared" ref="G47:G49" si="2">ROUND((D47*(1-F47))*E47,2)</f>
        <v>0</v>
      </c>
      <c r="H47" s="38">
        <f t="shared" ref="H47:H49" si="3">ROUND(G47*1.2,2)</f>
        <v>0</v>
      </c>
    </row>
    <row r="48" spans="1:8" s="357" customFormat="1" ht="18">
      <c r="A48" s="78" t="s">
        <v>629</v>
      </c>
      <c r="B48" s="104" t="s">
        <v>301</v>
      </c>
      <c r="C48" s="191" t="s">
        <v>558</v>
      </c>
      <c r="D48" s="650">
        <v>6806.26</v>
      </c>
      <c r="E48" s="162"/>
      <c r="F48" s="130"/>
      <c r="G48" s="37">
        <f t="shared" si="2"/>
        <v>0</v>
      </c>
      <c r="H48" s="38">
        <f t="shared" si="3"/>
        <v>0</v>
      </c>
    </row>
    <row r="49" spans="1:8" s="357" customFormat="1" ht="18">
      <c r="A49" s="78" t="s">
        <v>632</v>
      </c>
      <c r="B49" s="104" t="s">
        <v>301</v>
      </c>
      <c r="C49" s="191" t="s">
        <v>559</v>
      </c>
      <c r="D49" s="650">
        <v>5717.64</v>
      </c>
      <c r="E49" s="162"/>
      <c r="F49" s="130"/>
      <c r="G49" s="37">
        <f t="shared" si="2"/>
        <v>0</v>
      </c>
      <c r="H49" s="38">
        <f t="shared" si="3"/>
        <v>0</v>
      </c>
    </row>
    <row r="50" spans="1:8" s="357" customFormat="1" ht="18">
      <c r="A50" s="78" t="s">
        <v>631</v>
      </c>
      <c r="B50" s="104" t="s">
        <v>301</v>
      </c>
      <c r="C50" s="191" t="s">
        <v>560</v>
      </c>
      <c r="D50" s="650">
        <v>5309.54</v>
      </c>
      <c r="E50" s="162"/>
      <c r="F50" s="130"/>
      <c r="G50" s="37">
        <f t="shared" ref="G50" si="4">ROUND((D50*(1-F50))*E50,2)</f>
        <v>0</v>
      </c>
      <c r="H50" s="38">
        <f t="shared" ref="H50" si="5">ROUND(G50*1.2,2)</f>
        <v>0</v>
      </c>
    </row>
    <row r="51" spans="1:8" s="357" customFormat="1" ht="18">
      <c r="A51" s="559" t="s">
        <v>231</v>
      </c>
      <c r="B51" s="560"/>
      <c r="C51" s="529"/>
      <c r="D51" s="649"/>
      <c r="E51" s="530"/>
      <c r="F51" s="544"/>
      <c r="G51" s="516"/>
      <c r="H51" s="517"/>
    </row>
    <row r="52" spans="1:8" s="357" customFormat="1" ht="18">
      <c r="A52" s="78" t="s">
        <v>296</v>
      </c>
      <c r="B52" s="104" t="s">
        <v>451</v>
      </c>
      <c r="C52" s="191">
        <v>5960019</v>
      </c>
      <c r="D52" s="650">
        <v>1893.16</v>
      </c>
      <c r="E52" s="162"/>
      <c r="F52" s="130"/>
      <c r="G52" s="37">
        <f t="shared" ref="G52" si="6">ROUND((D52*(1-F52))*E52,2)</f>
        <v>0</v>
      </c>
      <c r="H52" s="38">
        <f t="shared" ref="H52" si="7">ROUND(G52*1.2,2)</f>
        <v>0</v>
      </c>
    </row>
    <row r="53" spans="1:8" s="357" customFormat="1" ht="18">
      <c r="A53" s="79" t="s">
        <v>293</v>
      </c>
      <c r="B53" s="104" t="s">
        <v>451</v>
      </c>
      <c r="C53" s="97">
        <v>7523873</v>
      </c>
      <c r="D53" s="650">
        <v>1893.16</v>
      </c>
      <c r="E53" s="69"/>
      <c r="F53" s="130"/>
      <c r="G53" s="37">
        <f t="shared" si="0"/>
        <v>0</v>
      </c>
      <c r="H53" s="38">
        <f t="shared" si="1"/>
        <v>0</v>
      </c>
    </row>
    <row r="54" spans="1:8" s="357" customFormat="1" ht="18">
      <c r="A54" s="79" t="s">
        <v>290</v>
      </c>
      <c r="B54" s="104" t="s">
        <v>451</v>
      </c>
      <c r="C54" s="69">
        <v>5959721</v>
      </c>
      <c r="D54" s="650">
        <v>1893.16</v>
      </c>
      <c r="E54" s="69"/>
      <c r="F54" s="130"/>
      <c r="G54" s="37">
        <f t="shared" si="0"/>
        <v>0</v>
      </c>
      <c r="H54" s="38">
        <f t="shared" si="1"/>
        <v>0</v>
      </c>
    </row>
    <row r="55" spans="1:8" s="357" customFormat="1" ht="18">
      <c r="A55" s="79" t="s">
        <v>287</v>
      </c>
      <c r="B55" s="104" t="s">
        <v>451</v>
      </c>
      <c r="C55" s="69">
        <v>5959659</v>
      </c>
      <c r="D55" s="650">
        <v>1893.16</v>
      </c>
      <c r="E55" s="69"/>
      <c r="F55" s="130"/>
      <c r="G55" s="37">
        <f t="shared" si="0"/>
        <v>0</v>
      </c>
      <c r="H55" s="38">
        <f t="shared" si="1"/>
        <v>0</v>
      </c>
    </row>
    <row r="56" spans="1:8" s="357" customFormat="1" ht="18">
      <c r="A56" s="79" t="s">
        <v>284</v>
      </c>
      <c r="B56" s="104" t="s">
        <v>451</v>
      </c>
      <c r="C56" s="69">
        <v>5959481</v>
      </c>
      <c r="D56" s="650">
        <v>1893.16</v>
      </c>
      <c r="E56" s="69"/>
      <c r="F56" s="130"/>
      <c r="G56" s="37">
        <f t="shared" si="0"/>
        <v>0</v>
      </c>
      <c r="H56" s="38">
        <f t="shared" si="1"/>
        <v>0</v>
      </c>
    </row>
    <row r="57" spans="1:8" s="357" customFormat="1" ht="18">
      <c r="A57" s="553" t="s">
        <v>354</v>
      </c>
      <c r="B57" s="512"/>
      <c r="C57" s="554"/>
      <c r="D57" s="651"/>
      <c r="E57" s="554"/>
      <c r="F57" s="544"/>
      <c r="G57" s="516"/>
      <c r="H57" s="517"/>
    </row>
    <row r="58" spans="1:8" s="357" customFormat="1" ht="18">
      <c r="A58" s="359" t="s">
        <v>590</v>
      </c>
      <c r="B58" s="204" t="s">
        <v>451</v>
      </c>
      <c r="C58" s="191">
        <v>7518686</v>
      </c>
      <c r="D58" s="650">
        <v>7902.3</v>
      </c>
      <c r="E58" s="162"/>
      <c r="F58" s="130"/>
      <c r="G58" s="37">
        <f t="shared" ref="G58" si="8">ROUND((D58*(1-F58))*E58,2)</f>
        <v>0</v>
      </c>
      <c r="H58" s="38">
        <f t="shared" ref="H58" si="9">ROUND(G58*1.2,2)</f>
        <v>0</v>
      </c>
    </row>
    <row r="59" spans="1:8" s="357" customFormat="1" ht="18">
      <c r="A59" s="556" t="s">
        <v>307</v>
      </c>
      <c r="B59" s="551"/>
      <c r="C59" s="552"/>
      <c r="D59" s="649"/>
      <c r="E59" s="530"/>
      <c r="F59" s="544"/>
      <c r="G59" s="516"/>
      <c r="H59" s="517"/>
    </row>
    <row r="60" spans="1:8" s="357" customFormat="1" ht="18">
      <c r="A60" s="78" t="s">
        <v>468</v>
      </c>
      <c r="B60" s="39" t="s">
        <v>40</v>
      </c>
      <c r="C60" s="69">
        <v>7517125</v>
      </c>
      <c r="D60" s="650">
        <v>43409.120000000003</v>
      </c>
      <c r="E60" s="69"/>
      <c r="F60" s="130"/>
      <c r="G60" s="37">
        <f t="shared" si="0"/>
        <v>0</v>
      </c>
      <c r="H60" s="38">
        <f t="shared" si="1"/>
        <v>0</v>
      </c>
    </row>
    <row r="61" spans="1:8" s="357" customFormat="1" ht="35">
      <c r="A61" s="226" t="s">
        <v>374</v>
      </c>
      <c r="B61" s="109" t="s">
        <v>308</v>
      </c>
      <c r="C61" s="164">
        <v>7515721</v>
      </c>
      <c r="D61" s="650">
        <v>2999.8</v>
      </c>
      <c r="E61" s="69"/>
      <c r="F61" s="130"/>
      <c r="G61" s="37">
        <f t="shared" si="0"/>
        <v>0</v>
      </c>
      <c r="H61" s="38">
        <f t="shared" si="1"/>
        <v>0</v>
      </c>
    </row>
    <row r="62" spans="1:8" s="357" customFormat="1" ht="35">
      <c r="A62" s="70" t="s">
        <v>414</v>
      </c>
      <c r="B62" s="39" t="s">
        <v>308</v>
      </c>
      <c r="C62" s="69">
        <v>7515722</v>
      </c>
      <c r="D62" s="650">
        <v>4044.96</v>
      </c>
      <c r="E62" s="69"/>
      <c r="F62" s="130"/>
      <c r="G62" s="37">
        <f t="shared" si="0"/>
        <v>0</v>
      </c>
      <c r="H62" s="38">
        <f t="shared" si="1"/>
        <v>0</v>
      </c>
    </row>
    <row r="63" spans="1:8" s="357" customFormat="1" ht="35.5" thickBot="1">
      <c r="A63" s="399" t="s">
        <v>399</v>
      </c>
      <c r="B63" s="106" t="s">
        <v>308</v>
      </c>
      <c r="C63" s="162">
        <v>7515723</v>
      </c>
      <c r="D63" s="650">
        <v>4263.32</v>
      </c>
      <c r="E63" s="162"/>
      <c r="F63" s="201"/>
      <c r="G63" s="375">
        <f t="shared" si="0"/>
        <v>0</v>
      </c>
      <c r="H63" s="376">
        <f t="shared" si="1"/>
        <v>0</v>
      </c>
    </row>
    <row r="64" spans="1:8" s="357" customFormat="1" ht="18.5" thickBot="1">
      <c r="A64" s="368" t="s">
        <v>49</v>
      </c>
      <c r="B64" s="384"/>
      <c r="C64" s="378"/>
      <c r="D64" s="379"/>
      <c r="E64" s="380"/>
      <c r="F64" s="387"/>
      <c r="G64" s="382">
        <f>SUM(G24:G62)</f>
        <v>966104.14</v>
      </c>
      <c r="H64" s="383">
        <f>SUM(H30:H62)</f>
        <v>1159324.97</v>
      </c>
    </row>
    <row r="65" spans="1:8" s="357" customFormat="1" ht="18">
      <c r="A65" s="141"/>
      <c r="B65" s="26"/>
      <c r="C65" s="26"/>
      <c r="D65" s="215"/>
      <c r="E65" s="213"/>
      <c r="F65" s="214"/>
      <c r="G65" s="215"/>
      <c r="H65" s="146"/>
    </row>
    <row r="66" spans="1:8" s="357" customFormat="1" ht="18">
      <c r="A66" s="128" t="s">
        <v>400</v>
      </c>
      <c r="B66" s="26"/>
      <c r="C66" s="26"/>
      <c r="D66" s="215"/>
      <c r="E66" s="213"/>
      <c r="F66" s="214"/>
      <c r="G66" s="215"/>
      <c r="H66" s="146"/>
    </row>
  </sheetData>
  <mergeCells count="12">
    <mergeCell ref="A8:H8"/>
    <mergeCell ref="A9:H9"/>
    <mergeCell ref="A28:A29"/>
    <mergeCell ref="B28:B29"/>
    <mergeCell ref="C28:C29"/>
    <mergeCell ref="D28:D29"/>
    <mergeCell ref="E28:E29"/>
    <mergeCell ref="F28:F29"/>
    <mergeCell ref="G28:G29"/>
    <mergeCell ref="H28:H29"/>
    <mergeCell ref="B14:C14"/>
    <mergeCell ref="B24:C24"/>
  </mergeCells>
  <conditionalFormatting sqref="D65:H66 E59:F63 F57:F58 E53:F56 F52 E30:F46 E51:F51 F47:F50 G30:H63">
    <cfRule type="cellIs" dxfId="101" priority="5" stopIfTrue="1" operator="lessThanOrEqual">
      <formula>0</formula>
    </cfRule>
  </conditionalFormatting>
  <conditionalFormatting sqref="E57:E58">
    <cfRule type="cellIs" dxfId="100" priority="3" stopIfTrue="1" operator="lessThanOrEqual">
      <formula>0</formula>
    </cfRule>
  </conditionalFormatting>
  <conditionalFormatting sqref="E52">
    <cfRule type="cellIs" dxfId="99" priority="2" stopIfTrue="1" operator="lessThanOrEqual">
      <formula>0</formula>
    </cfRule>
  </conditionalFormatting>
  <conditionalFormatting sqref="E47:E50">
    <cfRule type="cellIs" dxfId="98" priority="1" stopIfTrue="1" operator="lessThanOrEqual">
      <formula>0</formula>
    </cfRule>
  </conditionalFormatting>
  <hyperlinks>
    <hyperlink ref="A6" r:id="rId1"/>
  </hyperlinks>
  <pageMargins left="0.7" right="0.7" top="0.75" bottom="0.75" header="0.3" footer="0.3"/>
  <pageSetup paperSize="9" scale="41" orientation="portrait" r:id="rId2"/>
  <drawing r:id="rId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>
    <pageSetUpPr fitToPage="1"/>
  </sheetPr>
  <dimension ref="A1:H68"/>
  <sheetViews>
    <sheetView showGridLines="0" view="pageBreakPreview" topLeftCell="A21" zoomScale="60" zoomScaleNormal="50" workbookViewId="0">
      <selection activeCell="A33" sqref="A33:C33"/>
    </sheetView>
  </sheetViews>
  <sheetFormatPr defaultColWidth="8.81640625" defaultRowHeight="14"/>
  <cols>
    <col min="1" max="1" width="96.1796875" style="2" customWidth="1"/>
    <col min="2" max="2" width="18.453125" style="2" customWidth="1"/>
    <col min="3" max="3" width="14" style="2" customWidth="1"/>
    <col min="4" max="4" width="16.453125" style="2" customWidth="1"/>
    <col min="5" max="6" width="10.453125" style="2" bestFit="1" customWidth="1"/>
    <col min="7" max="7" width="32.1796875" style="2" bestFit="1" customWidth="1"/>
    <col min="8" max="8" width="32.81640625" style="2" bestFit="1" customWidth="1"/>
    <col min="9" max="16384" width="8.81640625" style="2"/>
  </cols>
  <sheetData>
    <row r="1" spans="1:8" ht="18">
      <c r="A1" s="4" t="s">
        <v>0</v>
      </c>
      <c r="B1" s="114"/>
      <c r="C1" s="114"/>
      <c r="D1" s="114"/>
      <c r="E1" s="114"/>
      <c r="F1" s="152"/>
      <c r="G1" s="17"/>
      <c r="H1" s="114"/>
    </row>
    <row r="2" spans="1:8" ht="18">
      <c r="A2" s="4" t="s">
        <v>1</v>
      </c>
      <c r="B2" s="114"/>
      <c r="C2" s="114"/>
      <c r="D2" s="114"/>
      <c r="E2" s="114"/>
      <c r="F2" s="152"/>
      <c r="G2" s="17"/>
      <c r="H2" s="114"/>
    </row>
    <row r="3" spans="1:8" ht="18">
      <c r="A3" s="4" t="s">
        <v>2</v>
      </c>
      <c r="B3" s="114"/>
      <c r="C3" s="114"/>
      <c r="D3" s="114"/>
      <c r="E3" s="114"/>
      <c r="F3" s="152"/>
      <c r="G3" s="17"/>
      <c r="H3" s="114"/>
    </row>
    <row r="4" spans="1:8" ht="18">
      <c r="A4" s="4" t="s">
        <v>3</v>
      </c>
      <c r="B4" s="114"/>
      <c r="C4" s="114"/>
      <c r="D4" s="114"/>
      <c r="E4" s="114"/>
      <c r="F4" s="152"/>
      <c r="G4" s="17"/>
      <c r="H4" s="114"/>
    </row>
    <row r="5" spans="1:8" ht="18">
      <c r="A5" s="4" t="s">
        <v>4</v>
      </c>
      <c r="B5" s="114"/>
      <c r="C5" s="114"/>
      <c r="D5" s="114"/>
      <c r="E5" s="114"/>
      <c r="F5" s="152"/>
      <c r="G5" s="17"/>
      <c r="H5" s="114"/>
    </row>
    <row r="6" spans="1:8" ht="18">
      <c r="A6" s="358" t="s">
        <v>591</v>
      </c>
      <c r="B6" s="114"/>
      <c r="C6" s="114"/>
      <c r="D6" s="114"/>
      <c r="E6" s="114"/>
      <c r="F6" s="152"/>
      <c r="G6" s="17"/>
      <c r="H6" s="114"/>
    </row>
    <row r="7" spans="1:8">
      <c r="A7" s="8"/>
      <c r="B7" s="8"/>
      <c r="C7" s="8"/>
      <c r="D7" s="8"/>
      <c r="E7" s="8"/>
      <c r="F7" s="153"/>
      <c r="G7" s="117"/>
      <c r="H7" s="8"/>
    </row>
    <row r="8" spans="1:8" ht="25">
      <c r="A8" s="676" t="s">
        <v>762</v>
      </c>
      <c r="B8" s="677"/>
      <c r="C8" s="677"/>
      <c r="D8" s="677"/>
      <c r="E8" s="677"/>
      <c r="F8" s="677"/>
      <c r="G8" s="677"/>
      <c r="H8" s="678"/>
    </row>
    <row r="9" spans="1:8" ht="25">
      <c r="A9" s="679" t="s">
        <v>874</v>
      </c>
      <c r="B9" s="680"/>
      <c r="C9" s="680"/>
      <c r="D9" s="680"/>
      <c r="E9" s="680"/>
      <c r="F9" s="680"/>
      <c r="G9" s="680"/>
      <c r="H9" s="681"/>
    </row>
    <row r="10" spans="1:8" ht="20">
      <c r="A10" s="18"/>
      <c r="B10" s="121"/>
      <c r="C10" s="121"/>
      <c r="D10" s="118"/>
      <c r="E10" s="118"/>
      <c r="F10" s="154"/>
      <c r="G10" s="124"/>
      <c r="H10" s="118"/>
    </row>
    <row r="11" spans="1:8" ht="20">
      <c r="A11" s="22" t="s">
        <v>167</v>
      </c>
      <c r="B11" s="574" t="s">
        <v>358</v>
      </c>
      <c r="C11" s="457" t="s">
        <v>456</v>
      </c>
      <c r="D11" s="15"/>
      <c r="E11" s="118"/>
      <c r="F11" s="154"/>
      <c r="G11" s="124"/>
      <c r="H11" s="118"/>
    </row>
    <row r="12" spans="1:8" ht="20">
      <c r="A12" s="22" t="s">
        <v>359</v>
      </c>
      <c r="B12" s="574" t="s">
        <v>358</v>
      </c>
      <c r="C12" s="457" t="s">
        <v>457</v>
      </c>
      <c r="D12" s="15"/>
      <c r="E12" s="8"/>
      <c r="F12" s="153"/>
      <c r="G12" s="124"/>
      <c r="H12" s="118"/>
    </row>
    <row r="13" spans="1:8" ht="20">
      <c r="A13" s="22" t="s">
        <v>81</v>
      </c>
      <c r="B13" s="574" t="s">
        <v>111</v>
      </c>
      <c r="C13" s="456">
        <v>55</v>
      </c>
      <c r="D13" s="15"/>
      <c r="E13" s="118"/>
      <c r="F13" s="154"/>
      <c r="G13" s="124"/>
      <c r="H13" s="118"/>
    </row>
    <row r="14" spans="1:8" ht="20">
      <c r="A14" s="22" t="s">
        <v>827</v>
      </c>
      <c r="B14" s="729" t="s">
        <v>872</v>
      </c>
      <c r="C14" s="730"/>
      <c r="D14" s="15"/>
      <c r="E14" s="118"/>
      <c r="F14" s="154"/>
      <c r="G14" s="124"/>
      <c r="H14" s="118"/>
    </row>
    <row r="15" spans="1:8" ht="20">
      <c r="A15" s="22" t="s">
        <v>311</v>
      </c>
      <c r="B15" s="574" t="s">
        <v>111</v>
      </c>
      <c r="C15" s="456">
        <v>80</v>
      </c>
      <c r="D15" s="15"/>
      <c r="E15" s="118"/>
      <c r="F15" s="154"/>
      <c r="G15" s="124"/>
      <c r="H15" s="118"/>
    </row>
    <row r="16" spans="1:8" ht="20">
      <c r="A16" s="22" t="s">
        <v>831</v>
      </c>
      <c r="B16" s="574" t="s">
        <v>9</v>
      </c>
      <c r="C16" s="457" t="s">
        <v>455</v>
      </c>
      <c r="D16" s="15"/>
      <c r="E16" s="118"/>
      <c r="F16" s="154"/>
      <c r="G16" s="124"/>
      <c r="H16" s="118"/>
    </row>
    <row r="17" spans="1:8" ht="29" customHeight="1">
      <c r="A17" s="22" t="s">
        <v>866</v>
      </c>
      <c r="B17" s="158" t="s">
        <v>361</v>
      </c>
      <c r="C17" s="458" t="s">
        <v>737</v>
      </c>
      <c r="D17" s="15"/>
      <c r="E17" s="118"/>
      <c r="F17" s="154"/>
      <c r="G17" s="124"/>
      <c r="H17" s="118"/>
    </row>
    <row r="18" spans="1:8" ht="20">
      <c r="A18" s="22" t="s">
        <v>865</v>
      </c>
      <c r="B18" s="574" t="s">
        <v>361</v>
      </c>
      <c r="C18" s="24" t="s">
        <v>382</v>
      </c>
      <c r="D18" s="15"/>
      <c r="E18" s="118"/>
      <c r="F18" s="154"/>
      <c r="G18" s="124"/>
      <c r="H18" s="118"/>
    </row>
    <row r="19" spans="1:8" ht="20" customHeight="1">
      <c r="A19" s="22" t="s">
        <v>435</v>
      </c>
      <c r="B19" s="574" t="s">
        <v>20</v>
      </c>
      <c r="C19" s="236" t="s">
        <v>901</v>
      </c>
      <c r="D19" s="15"/>
      <c r="E19" s="118"/>
      <c r="F19" s="154"/>
      <c r="G19" s="124"/>
      <c r="H19" s="118"/>
    </row>
    <row r="20" spans="1:8" ht="20">
      <c r="A20" s="22" t="s">
        <v>12</v>
      </c>
      <c r="B20" s="574" t="s">
        <v>847</v>
      </c>
      <c r="C20" s="459" t="s">
        <v>484</v>
      </c>
      <c r="D20" s="15"/>
      <c r="E20" s="118"/>
      <c r="F20" s="154"/>
      <c r="G20" s="124"/>
      <c r="H20" s="118"/>
    </row>
    <row r="21" spans="1:8" ht="20">
      <c r="A21" s="22" t="s">
        <v>29</v>
      </c>
      <c r="B21" s="574" t="s">
        <v>22</v>
      </c>
      <c r="C21" s="459">
        <v>1420</v>
      </c>
      <c r="D21" s="15"/>
      <c r="E21" s="118"/>
      <c r="F21" s="154"/>
      <c r="G21" s="124"/>
      <c r="H21" s="118"/>
    </row>
    <row r="22" spans="1:8" ht="20">
      <c r="A22" s="22" t="s">
        <v>31</v>
      </c>
      <c r="B22" s="574" t="s">
        <v>22</v>
      </c>
      <c r="C22" s="459">
        <v>580</v>
      </c>
      <c r="D22" s="15"/>
      <c r="E22" s="118"/>
      <c r="F22" s="154"/>
      <c r="G22" s="124"/>
      <c r="H22" s="118"/>
    </row>
    <row r="23" spans="1:8" ht="20">
      <c r="A23" s="632" t="s">
        <v>32</v>
      </c>
      <c r="B23" s="219" t="s">
        <v>22</v>
      </c>
      <c r="C23" s="639">
        <v>1170</v>
      </c>
      <c r="D23" s="15"/>
      <c r="E23" s="118"/>
      <c r="F23" s="154"/>
      <c r="G23" s="124"/>
      <c r="H23" s="118"/>
    </row>
    <row r="24" spans="1:8" ht="18.5" thickBot="1">
      <c r="A24" s="631" t="s">
        <v>951</v>
      </c>
      <c r="B24" s="701" t="s">
        <v>955</v>
      </c>
      <c r="C24" s="702"/>
      <c r="D24" s="114"/>
      <c r="E24" s="114"/>
      <c r="F24" s="152"/>
      <c r="G24" s="17"/>
      <c r="H24" s="114"/>
    </row>
    <row r="25" spans="1:8" ht="18">
      <c r="A25" s="26"/>
      <c r="B25" s="626"/>
      <c r="C25" s="626"/>
      <c r="D25" s="114"/>
      <c r="E25" s="114"/>
      <c r="F25" s="152"/>
      <c r="G25" s="17"/>
      <c r="H25" s="114"/>
    </row>
    <row r="26" spans="1:8" ht="23">
      <c r="A26" s="526" t="s">
        <v>738</v>
      </c>
      <c r="B26" s="26"/>
      <c r="C26" s="26"/>
      <c r="D26" s="114"/>
      <c r="E26" s="114"/>
      <c r="F26" s="152"/>
      <c r="G26" s="17"/>
      <c r="H26" s="114"/>
    </row>
    <row r="27" spans="1:8" s="357" customFormat="1" ht="23">
      <c r="A27" s="526" t="s">
        <v>739</v>
      </c>
      <c r="B27" s="26"/>
      <c r="C27" s="26"/>
      <c r="D27" s="114"/>
      <c r="E27" s="114"/>
      <c r="F27" s="152"/>
      <c r="G27" s="17"/>
      <c r="H27" s="114"/>
    </row>
    <row r="28" spans="1:8" s="357" customFormat="1" ht="18.5" thickBot="1">
      <c r="A28" s="223"/>
      <c r="B28" s="224"/>
      <c r="C28" s="224"/>
      <c r="D28" s="114"/>
      <c r="E28" s="114"/>
      <c r="F28" s="152"/>
      <c r="G28" s="17"/>
      <c r="H28" s="114"/>
    </row>
    <row r="29" spans="1:8" s="357" customFormat="1" ht="17.5">
      <c r="A29" s="731" t="s">
        <v>34</v>
      </c>
      <c r="B29" s="733" t="s">
        <v>35</v>
      </c>
      <c r="C29" s="735" t="s">
        <v>36</v>
      </c>
      <c r="D29" s="674" t="s">
        <v>740</v>
      </c>
      <c r="E29" s="735" t="s">
        <v>37</v>
      </c>
      <c r="F29" s="737" t="s">
        <v>38</v>
      </c>
      <c r="G29" s="674" t="s">
        <v>72</v>
      </c>
      <c r="H29" s="674" t="s">
        <v>73</v>
      </c>
    </row>
    <row r="30" spans="1:8" s="357" customFormat="1" ht="17.5">
      <c r="A30" s="732"/>
      <c r="B30" s="734"/>
      <c r="C30" s="736"/>
      <c r="D30" s="675"/>
      <c r="E30" s="736"/>
      <c r="F30" s="738"/>
      <c r="G30" s="675"/>
      <c r="H30" s="675"/>
    </row>
    <row r="31" spans="1:8" s="357" customFormat="1" ht="18">
      <c r="A31" s="441" t="s">
        <v>869</v>
      </c>
      <c r="B31" s="444"/>
      <c r="C31" s="448"/>
      <c r="D31" s="470"/>
      <c r="E31" s="448"/>
      <c r="F31" s="449"/>
      <c r="G31" s="450"/>
      <c r="H31" s="451"/>
    </row>
    <row r="32" spans="1:8" s="357" customFormat="1" ht="18">
      <c r="A32" s="225" t="s">
        <v>763</v>
      </c>
      <c r="B32" s="33" t="s">
        <v>40</v>
      </c>
      <c r="C32" s="34">
        <v>7524753</v>
      </c>
      <c r="D32" s="35">
        <v>1356547.72</v>
      </c>
      <c r="E32" s="34">
        <v>1</v>
      </c>
      <c r="F32" s="130"/>
      <c r="G32" s="37">
        <f>ROUND((D32*(1-F32))*E32,2)</f>
        <v>1356547.72</v>
      </c>
      <c r="H32" s="38">
        <f>ROUND(G32*1.2,2)</f>
        <v>1627857.26</v>
      </c>
    </row>
    <row r="33" spans="1:8" s="357" customFormat="1" ht="18">
      <c r="A33" s="63" t="s">
        <v>742</v>
      </c>
      <c r="B33" s="33" t="s">
        <v>40</v>
      </c>
      <c r="C33" s="34">
        <v>7523906</v>
      </c>
      <c r="D33" s="648">
        <v>47450.9</v>
      </c>
      <c r="E33" s="34">
        <v>1</v>
      </c>
      <c r="F33" s="130"/>
      <c r="G33" s="37">
        <f t="shared" ref="G33:G65" si="0">ROUND((D33*(1-F33))*E33,2)</f>
        <v>47450.9</v>
      </c>
      <c r="H33" s="38">
        <f t="shared" ref="H33:H65" si="1">ROUND(G33*1.2,2)</f>
        <v>56941.08</v>
      </c>
    </row>
    <row r="34" spans="1:8" s="357" customFormat="1" ht="18">
      <c r="A34" s="225" t="s">
        <v>462</v>
      </c>
      <c r="B34" s="33" t="s">
        <v>40</v>
      </c>
      <c r="C34" s="34">
        <v>7519395</v>
      </c>
      <c r="D34" s="648">
        <v>8510.74</v>
      </c>
      <c r="E34" s="34">
        <v>2</v>
      </c>
      <c r="F34" s="130"/>
      <c r="G34" s="37">
        <f t="shared" si="0"/>
        <v>17021.48</v>
      </c>
      <c r="H34" s="38">
        <f t="shared" si="1"/>
        <v>20425.78</v>
      </c>
    </row>
    <row r="35" spans="1:8" s="357" customFormat="1" ht="18">
      <c r="A35" s="444" t="s">
        <v>843</v>
      </c>
      <c r="B35" s="453"/>
      <c r="C35" s="454"/>
      <c r="D35" s="649"/>
      <c r="E35" s="455"/>
      <c r="F35" s="464"/>
      <c r="G35" s="450"/>
      <c r="H35" s="451"/>
    </row>
    <row r="36" spans="1:8" s="357" customFormat="1" ht="18">
      <c r="A36" s="79" t="s">
        <v>463</v>
      </c>
      <c r="B36" s="39" t="s">
        <v>40</v>
      </c>
      <c r="C36" s="69">
        <v>7510634</v>
      </c>
      <c r="D36" s="650">
        <v>10650.88</v>
      </c>
      <c r="E36" s="69"/>
      <c r="F36" s="130"/>
      <c r="G36" s="37">
        <f t="shared" si="0"/>
        <v>0</v>
      </c>
      <c r="H36" s="38">
        <f t="shared" si="1"/>
        <v>0</v>
      </c>
    </row>
    <row r="37" spans="1:8" s="357" customFormat="1" ht="18">
      <c r="A37" s="78" t="s">
        <v>464</v>
      </c>
      <c r="B37" s="39" t="s">
        <v>40</v>
      </c>
      <c r="C37" s="69">
        <v>4122535</v>
      </c>
      <c r="D37" s="650">
        <v>3195.9</v>
      </c>
      <c r="E37" s="69"/>
      <c r="F37" s="130"/>
      <c r="G37" s="37">
        <f t="shared" si="0"/>
        <v>0</v>
      </c>
      <c r="H37" s="38">
        <f t="shared" si="1"/>
        <v>0</v>
      </c>
    </row>
    <row r="38" spans="1:8" s="357" customFormat="1" ht="18">
      <c r="A38" s="78" t="s">
        <v>465</v>
      </c>
      <c r="B38" s="39" t="s">
        <v>40</v>
      </c>
      <c r="C38" s="69">
        <v>4122536</v>
      </c>
      <c r="D38" s="650">
        <v>4439.28</v>
      </c>
      <c r="E38" s="69"/>
      <c r="F38" s="130"/>
      <c r="G38" s="37">
        <f t="shared" si="0"/>
        <v>0</v>
      </c>
      <c r="H38" s="38">
        <f t="shared" si="1"/>
        <v>0</v>
      </c>
    </row>
    <row r="39" spans="1:8" s="357" customFormat="1" ht="35">
      <c r="A39" s="78" t="s">
        <v>369</v>
      </c>
      <c r="B39" s="39" t="s">
        <v>40</v>
      </c>
      <c r="C39" s="69">
        <v>8502830</v>
      </c>
      <c r="D39" s="650">
        <v>3962.28</v>
      </c>
      <c r="E39" s="69"/>
      <c r="F39" s="130"/>
      <c r="G39" s="37">
        <f t="shared" si="0"/>
        <v>0</v>
      </c>
      <c r="H39" s="38">
        <f t="shared" si="1"/>
        <v>0</v>
      </c>
    </row>
    <row r="40" spans="1:8" s="357" customFormat="1" ht="35">
      <c r="A40" s="135" t="s">
        <v>466</v>
      </c>
      <c r="B40" s="106" t="s">
        <v>40</v>
      </c>
      <c r="C40" s="69">
        <v>7510632</v>
      </c>
      <c r="D40" s="650">
        <v>9646</v>
      </c>
      <c r="E40" s="69"/>
      <c r="F40" s="130"/>
      <c r="G40" s="37">
        <f t="shared" si="0"/>
        <v>0</v>
      </c>
      <c r="H40" s="38">
        <f t="shared" si="1"/>
        <v>0</v>
      </c>
    </row>
    <row r="41" spans="1:8" s="357" customFormat="1" ht="18">
      <c r="A41" s="135" t="s">
        <v>467</v>
      </c>
      <c r="B41" s="106" t="s">
        <v>40</v>
      </c>
      <c r="C41" s="69">
        <v>7510633</v>
      </c>
      <c r="D41" s="650">
        <v>16646.240000000002</v>
      </c>
      <c r="E41" s="69"/>
      <c r="F41" s="130"/>
      <c r="G41" s="37">
        <f t="shared" si="0"/>
        <v>0</v>
      </c>
      <c r="H41" s="38">
        <f t="shared" si="1"/>
        <v>0</v>
      </c>
    </row>
    <row r="42" spans="1:8" s="357" customFormat="1" ht="18">
      <c r="A42" s="471" t="s">
        <v>585</v>
      </c>
      <c r="B42" s="466"/>
      <c r="C42" s="454"/>
      <c r="D42" s="649"/>
      <c r="E42" s="455"/>
      <c r="F42" s="449"/>
      <c r="G42" s="450"/>
      <c r="H42" s="451"/>
    </row>
    <row r="43" spans="1:8" s="357" customFormat="1" ht="18">
      <c r="A43" s="79" t="s">
        <v>321</v>
      </c>
      <c r="B43" s="104" t="s">
        <v>301</v>
      </c>
      <c r="C43" s="69">
        <v>5871003</v>
      </c>
      <c r="D43" s="650">
        <v>5151.6000000000004</v>
      </c>
      <c r="E43" s="69"/>
      <c r="F43" s="130"/>
      <c r="G43" s="37">
        <f t="shared" si="0"/>
        <v>0</v>
      </c>
      <c r="H43" s="38">
        <f t="shared" si="1"/>
        <v>0</v>
      </c>
    </row>
    <row r="44" spans="1:8" s="357" customFormat="1" ht="18">
      <c r="A44" s="79" t="s">
        <v>322</v>
      </c>
      <c r="B44" s="104" t="s">
        <v>301</v>
      </c>
      <c r="C44" s="69">
        <v>5871004</v>
      </c>
      <c r="D44" s="650">
        <v>4485.92</v>
      </c>
      <c r="E44" s="69"/>
      <c r="F44" s="130"/>
      <c r="G44" s="37">
        <f t="shared" si="0"/>
        <v>0</v>
      </c>
      <c r="H44" s="38">
        <f t="shared" si="1"/>
        <v>0</v>
      </c>
    </row>
    <row r="45" spans="1:8" s="357" customFormat="1" ht="18">
      <c r="A45" s="79" t="s">
        <v>323</v>
      </c>
      <c r="B45" s="104" t="s">
        <v>301</v>
      </c>
      <c r="C45" s="69">
        <v>5871005</v>
      </c>
      <c r="D45" s="650">
        <v>4485.92</v>
      </c>
      <c r="E45" s="69"/>
      <c r="F45" s="130"/>
      <c r="G45" s="37">
        <f t="shared" si="0"/>
        <v>0</v>
      </c>
      <c r="H45" s="38">
        <f t="shared" si="1"/>
        <v>0</v>
      </c>
    </row>
    <row r="46" spans="1:8" s="357" customFormat="1" ht="18">
      <c r="A46" s="79" t="s">
        <v>324</v>
      </c>
      <c r="B46" s="104" t="s">
        <v>301</v>
      </c>
      <c r="C46" s="69">
        <v>5871006</v>
      </c>
      <c r="D46" s="650">
        <v>4485.92</v>
      </c>
      <c r="E46" s="69"/>
      <c r="F46" s="130"/>
      <c r="G46" s="37">
        <f t="shared" si="0"/>
        <v>0</v>
      </c>
      <c r="H46" s="38">
        <f t="shared" si="1"/>
        <v>0</v>
      </c>
    </row>
    <row r="47" spans="1:8" s="357" customFormat="1" ht="18">
      <c r="A47" s="79" t="s">
        <v>325</v>
      </c>
      <c r="B47" s="104" t="s">
        <v>301</v>
      </c>
      <c r="C47" s="69">
        <v>7519286</v>
      </c>
      <c r="D47" s="650">
        <v>6806.26</v>
      </c>
      <c r="E47" s="69"/>
      <c r="F47" s="130"/>
      <c r="G47" s="37">
        <f t="shared" si="0"/>
        <v>0</v>
      </c>
      <c r="H47" s="38">
        <f t="shared" si="1"/>
        <v>0</v>
      </c>
    </row>
    <row r="48" spans="1:8" s="357" customFormat="1" ht="18">
      <c r="A48" s="79" t="s">
        <v>326</v>
      </c>
      <c r="B48" s="104" t="s">
        <v>301</v>
      </c>
      <c r="C48" s="69">
        <v>7519287</v>
      </c>
      <c r="D48" s="650">
        <v>6806.26</v>
      </c>
      <c r="E48" s="69"/>
      <c r="F48" s="130"/>
      <c r="G48" s="37">
        <f t="shared" si="0"/>
        <v>0</v>
      </c>
      <c r="H48" s="38">
        <f t="shared" si="1"/>
        <v>0</v>
      </c>
    </row>
    <row r="49" spans="1:8" s="357" customFormat="1" ht="18">
      <c r="A49" s="78" t="s">
        <v>628</v>
      </c>
      <c r="B49" s="104" t="s">
        <v>301</v>
      </c>
      <c r="C49" s="191" t="s">
        <v>557</v>
      </c>
      <c r="D49" s="650">
        <v>7657.44</v>
      </c>
      <c r="E49" s="162"/>
      <c r="F49" s="130"/>
      <c r="G49" s="37">
        <f t="shared" si="0"/>
        <v>0</v>
      </c>
      <c r="H49" s="38">
        <f t="shared" si="1"/>
        <v>0</v>
      </c>
    </row>
    <row r="50" spans="1:8" s="357" customFormat="1" ht="18">
      <c r="A50" s="78" t="s">
        <v>629</v>
      </c>
      <c r="B50" s="104" t="s">
        <v>301</v>
      </c>
      <c r="C50" s="191" t="s">
        <v>558</v>
      </c>
      <c r="D50" s="650">
        <v>6806.26</v>
      </c>
      <c r="E50" s="162"/>
      <c r="F50" s="130"/>
      <c r="G50" s="37">
        <f t="shared" si="0"/>
        <v>0</v>
      </c>
      <c r="H50" s="38">
        <f t="shared" si="1"/>
        <v>0</v>
      </c>
    </row>
    <row r="51" spans="1:8" s="357" customFormat="1" ht="18">
      <c r="A51" s="78" t="s">
        <v>632</v>
      </c>
      <c r="B51" s="104" t="s">
        <v>301</v>
      </c>
      <c r="C51" s="191" t="s">
        <v>559</v>
      </c>
      <c r="D51" s="650">
        <v>5717.64</v>
      </c>
      <c r="E51" s="162"/>
      <c r="F51" s="130"/>
      <c r="G51" s="37">
        <f t="shared" si="0"/>
        <v>0</v>
      </c>
      <c r="H51" s="38">
        <f t="shared" si="1"/>
        <v>0</v>
      </c>
    </row>
    <row r="52" spans="1:8" s="357" customFormat="1" ht="18">
      <c r="A52" s="78" t="s">
        <v>631</v>
      </c>
      <c r="B52" s="104" t="s">
        <v>301</v>
      </c>
      <c r="C52" s="191" t="s">
        <v>560</v>
      </c>
      <c r="D52" s="650">
        <v>5309.54</v>
      </c>
      <c r="E52" s="162"/>
      <c r="F52" s="130"/>
      <c r="G52" s="37">
        <f t="shared" si="0"/>
        <v>0</v>
      </c>
      <c r="H52" s="38">
        <f t="shared" si="1"/>
        <v>0</v>
      </c>
    </row>
    <row r="53" spans="1:8" s="357" customFormat="1" ht="18">
      <c r="A53" s="444" t="s">
        <v>231</v>
      </c>
      <c r="B53" s="472"/>
      <c r="C53" s="454"/>
      <c r="D53" s="649"/>
      <c r="E53" s="455"/>
      <c r="F53" s="449"/>
      <c r="G53" s="450"/>
      <c r="H53" s="451"/>
    </row>
    <row r="54" spans="1:8" s="357" customFormat="1" ht="18">
      <c r="A54" s="78" t="s">
        <v>296</v>
      </c>
      <c r="B54" s="104" t="s">
        <v>451</v>
      </c>
      <c r="C54" s="191">
        <v>5960019</v>
      </c>
      <c r="D54" s="650">
        <v>1893.16</v>
      </c>
      <c r="E54" s="162"/>
      <c r="F54" s="130"/>
      <c r="G54" s="37">
        <f t="shared" ref="G54" si="2">ROUND((D54*(1-F54))*E54,2)</f>
        <v>0</v>
      </c>
      <c r="H54" s="38">
        <f t="shared" ref="H54" si="3">ROUND(G54*1.2,2)</f>
        <v>0</v>
      </c>
    </row>
    <row r="55" spans="1:8" s="357" customFormat="1" ht="18">
      <c r="A55" s="79" t="s">
        <v>293</v>
      </c>
      <c r="B55" s="104" t="s">
        <v>451</v>
      </c>
      <c r="C55" s="97">
        <v>7523873</v>
      </c>
      <c r="D55" s="650">
        <v>1893.16</v>
      </c>
      <c r="E55" s="69"/>
      <c r="F55" s="130"/>
      <c r="G55" s="37">
        <f t="shared" si="0"/>
        <v>0</v>
      </c>
      <c r="H55" s="38">
        <f t="shared" si="1"/>
        <v>0</v>
      </c>
    </row>
    <row r="56" spans="1:8" s="357" customFormat="1" ht="18">
      <c r="A56" s="79" t="s">
        <v>290</v>
      </c>
      <c r="B56" s="104" t="s">
        <v>451</v>
      </c>
      <c r="C56" s="69">
        <v>5959721</v>
      </c>
      <c r="D56" s="650">
        <v>1893.16</v>
      </c>
      <c r="E56" s="69"/>
      <c r="F56" s="130"/>
      <c r="G56" s="37">
        <f t="shared" si="0"/>
        <v>0</v>
      </c>
      <c r="H56" s="38">
        <f t="shared" si="1"/>
        <v>0</v>
      </c>
    </row>
    <row r="57" spans="1:8" s="357" customFormat="1" ht="18">
      <c r="A57" s="79" t="s">
        <v>287</v>
      </c>
      <c r="B57" s="104" t="s">
        <v>451</v>
      </c>
      <c r="C57" s="69">
        <v>5959659</v>
      </c>
      <c r="D57" s="650">
        <v>1893.16</v>
      </c>
      <c r="E57" s="69"/>
      <c r="F57" s="130"/>
      <c r="G57" s="37">
        <f t="shared" si="0"/>
        <v>0</v>
      </c>
      <c r="H57" s="38">
        <f t="shared" si="1"/>
        <v>0</v>
      </c>
    </row>
    <row r="58" spans="1:8" s="357" customFormat="1" ht="18">
      <c r="A58" s="79" t="s">
        <v>284</v>
      </c>
      <c r="B58" s="104" t="s">
        <v>451</v>
      </c>
      <c r="C58" s="69">
        <v>5959481</v>
      </c>
      <c r="D58" s="650">
        <v>1893.16</v>
      </c>
      <c r="E58" s="69"/>
      <c r="F58" s="130"/>
      <c r="G58" s="37">
        <f t="shared" si="0"/>
        <v>0</v>
      </c>
      <c r="H58" s="38">
        <f t="shared" si="1"/>
        <v>0</v>
      </c>
    </row>
    <row r="59" spans="1:8" s="357" customFormat="1" ht="18">
      <c r="A59" s="468" t="s">
        <v>354</v>
      </c>
      <c r="B59" s="453"/>
      <c r="C59" s="469"/>
      <c r="D59" s="649"/>
      <c r="E59" s="469"/>
      <c r="F59" s="449"/>
      <c r="G59" s="450"/>
      <c r="H59" s="451"/>
    </row>
    <row r="60" spans="1:8" s="357" customFormat="1" ht="18">
      <c r="A60" s="359" t="s">
        <v>590</v>
      </c>
      <c r="B60" s="204" t="s">
        <v>451</v>
      </c>
      <c r="C60" s="191">
        <v>7518686</v>
      </c>
      <c r="D60" s="650">
        <v>7902.3</v>
      </c>
      <c r="E60" s="162"/>
      <c r="F60" s="130"/>
      <c r="G60" s="37">
        <f t="shared" ref="G60" si="4">ROUND((D60*(1-F60))*E60,2)</f>
        <v>0</v>
      </c>
      <c r="H60" s="38">
        <f t="shared" ref="H60" si="5">ROUND(G60*1.2,2)</f>
        <v>0</v>
      </c>
    </row>
    <row r="61" spans="1:8" s="357" customFormat="1" ht="18">
      <c r="A61" s="465" t="s">
        <v>307</v>
      </c>
      <c r="B61" s="466"/>
      <c r="C61" s="467"/>
      <c r="D61" s="649"/>
      <c r="E61" s="455"/>
      <c r="F61" s="449"/>
      <c r="G61" s="450"/>
      <c r="H61" s="451"/>
    </row>
    <row r="62" spans="1:8" s="357" customFormat="1" ht="18">
      <c r="A62" s="78" t="s">
        <v>468</v>
      </c>
      <c r="B62" s="39" t="s">
        <v>40</v>
      </c>
      <c r="C62" s="69">
        <v>7517125</v>
      </c>
      <c r="D62" s="650">
        <v>43409.120000000003</v>
      </c>
      <c r="E62" s="69"/>
      <c r="F62" s="130"/>
      <c r="G62" s="37">
        <f t="shared" si="0"/>
        <v>0</v>
      </c>
      <c r="H62" s="38">
        <f t="shared" si="1"/>
        <v>0</v>
      </c>
    </row>
    <row r="63" spans="1:8" s="357" customFormat="1" ht="35">
      <c r="A63" s="226" t="s">
        <v>374</v>
      </c>
      <c r="B63" s="109" t="s">
        <v>308</v>
      </c>
      <c r="C63" s="164">
        <v>7515721</v>
      </c>
      <c r="D63" s="650">
        <v>2999.8</v>
      </c>
      <c r="E63" s="69"/>
      <c r="F63" s="130"/>
      <c r="G63" s="37">
        <f t="shared" si="0"/>
        <v>0</v>
      </c>
      <c r="H63" s="38">
        <f t="shared" si="1"/>
        <v>0</v>
      </c>
    </row>
    <row r="64" spans="1:8" s="357" customFormat="1" ht="35">
      <c r="A64" s="70" t="s">
        <v>414</v>
      </c>
      <c r="B64" s="39" t="s">
        <v>308</v>
      </c>
      <c r="C64" s="69">
        <v>7515722</v>
      </c>
      <c r="D64" s="650">
        <v>4044.96</v>
      </c>
      <c r="E64" s="69"/>
      <c r="F64" s="130"/>
      <c r="G64" s="37">
        <f t="shared" si="0"/>
        <v>0</v>
      </c>
      <c r="H64" s="38">
        <f t="shared" si="1"/>
        <v>0</v>
      </c>
    </row>
    <row r="65" spans="1:8" s="357" customFormat="1" ht="35.5" thickBot="1">
      <c r="A65" s="399" t="s">
        <v>399</v>
      </c>
      <c r="B65" s="106" t="s">
        <v>308</v>
      </c>
      <c r="C65" s="162">
        <v>7515723</v>
      </c>
      <c r="D65" s="650">
        <v>4263.32</v>
      </c>
      <c r="E65" s="162"/>
      <c r="F65" s="201"/>
      <c r="G65" s="375">
        <f t="shared" si="0"/>
        <v>0</v>
      </c>
      <c r="H65" s="376">
        <f t="shared" si="1"/>
        <v>0</v>
      </c>
    </row>
    <row r="66" spans="1:8" s="357" customFormat="1" ht="18.5" thickBot="1">
      <c r="A66" s="368" t="s">
        <v>49</v>
      </c>
      <c r="B66" s="384"/>
      <c r="C66" s="378"/>
      <c r="D66" s="379"/>
      <c r="E66" s="380"/>
      <c r="F66" s="387"/>
      <c r="G66" s="382">
        <f>SUM(G24:G64)</f>
        <v>1421020.0999999999</v>
      </c>
      <c r="H66" s="383">
        <f>SUM(H32:H64)</f>
        <v>1705224.12</v>
      </c>
    </row>
    <row r="67" spans="1:8" s="357" customFormat="1" ht="18">
      <c r="A67" s="141"/>
      <c r="B67" s="26"/>
      <c r="C67" s="26"/>
      <c r="D67" s="215"/>
      <c r="E67" s="213"/>
      <c r="F67" s="214"/>
      <c r="G67" s="215"/>
      <c r="H67" s="146"/>
    </row>
    <row r="68" spans="1:8" s="357" customFormat="1" ht="18">
      <c r="A68" s="128" t="s">
        <v>400</v>
      </c>
      <c r="B68" s="26"/>
      <c r="C68" s="26"/>
      <c r="D68" s="215"/>
      <c r="E68" s="213"/>
      <c r="F68" s="214"/>
      <c r="G68" s="215"/>
      <c r="H68" s="146"/>
    </row>
  </sheetData>
  <mergeCells count="12">
    <mergeCell ref="A8:H8"/>
    <mergeCell ref="A9:H9"/>
    <mergeCell ref="A29:A30"/>
    <mergeCell ref="B29:B30"/>
    <mergeCell ref="C29:C30"/>
    <mergeCell ref="D29:D30"/>
    <mergeCell ref="E29:E30"/>
    <mergeCell ref="F29:F30"/>
    <mergeCell ref="G29:G30"/>
    <mergeCell ref="H29:H30"/>
    <mergeCell ref="B14:C14"/>
    <mergeCell ref="B24:C24"/>
  </mergeCells>
  <conditionalFormatting sqref="D67:H68 E61:F65 F59:F60 E55:F58 F54 E32:F48 E53:F53 F49:F52 G32:H65">
    <cfRule type="cellIs" dxfId="97" priority="5" stopIfTrue="1" operator="lessThanOrEqual">
      <formula>0</formula>
    </cfRule>
  </conditionalFormatting>
  <conditionalFormatting sqref="E59:E60">
    <cfRule type="cellIs" dxfId="96" priority="4" stopIfTrue="1" operator="lessThanOrEqual">
      <formula>0</formula>
    </cfRule>
  </conditionalFormatting>
  <conditionalFormatting sqref="E54">
    <cfRule type="cellIs" dxfId="95" priority="3" stopIfTrue="1" operator="lessThanOrEqual">
      <formula>0</formula>
    </cfRule>
  </conditionalFormatting>
  <conditionalFormatting sqref="E49:E52">
    <cfRule type="cellIs" dxfId="94" priority="2" stopIfTrue="1" operator="lessThanOrEqual">
      <formula>0</formula>
    </cfRule>
  </conditionalFormatting>
  <conditionalFormatting sqref="E31:H31">
    <cfRule type="cellIs" dxfId="93" priority="1" stopIfTrue="1" operator="lessThanOrEqual">
      <formula>0</formula>
    </cfRule>
  </conditionalFormatting>
  <hyperlinks>
    <hyperlink ref="A6" r:id="rId1"/>
  </hyperlinks>
  <pageMargins left="0.7" right="0.7" top="0.75" bottom="0.75" header="0.3" footer="0.3"/>
  <pageSetup paperSize="9" scale="37" orientation="portrait" r:id="rId2"/>
  <drawing r:id="rId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>
    <pageSetUpPr fitToPage="1"/>
  </sheetPr>
  <dimension ref="A1:H67"/>
  <sheetViews>
    <sheetView showGridLines="0" view="pageBreakPreview" topLeftCell="A15" zoomScale="60" zoomScaleNormal="50" workbookViewId="0">
      <selection activeCell="D49" sqref="D49"/>
    </sheetView>
  </sheetViews>
  <sheetFormatPr defaultColWidth="8.81640625" defaultRowHeight="14"/>
  <cols>
    <col min="1" max="1" width="90" style="2" customWidth="1"/>
    <col min="2" max="2" width="15.6328125" style="2" customWidth="1"/>
    <col min="3" max="3" width="15.453125" style="2" customWidth="1"/>
    <col min="4" max="4" width="22.1796875" style="2" bestFit="1" customWidth="1"/>
    <col min="5" max="6" width="10.453125" style="2" bestFit="1" customWidth="1"/>
    <col min="7" max="7" width="32.1796875" style="2" bestFit="1" customWidth="1"/>
    <col min="8" max="8" width="32.81640625" style="2" bestFit="1" customWidth="1"/>
    <col min="9" max="16384" width="8.81640625" style="2"/>
  </cols>
  <sheetData>
    <row r="1" spans="1:8" ht="18">
      <c r="A1" s="4" t="s">
        <v>0</v>
      </c>
      <c r="B1" s="114"/>
      <c r="C1" s="114"/>
      <c r="D1" s="114"/>
      <c r="E1" s="114"/>
      <c r="F1" s="152"/>
      <c r="G1" s="17"/>
      <c r="H1" s="114"/>
    </row>
    <row r="2" spans="1:8" ht="18">
      <c r="A2" s="4" t="s">
        <v>1</v>
      </c>
      <c r="B2" s="114"/>
      <c r="C2" s="114"/>
      <c r="D2" s="114"/>
      <c r="E2" s="114"/>
      <c r="F2" s="152"/>
      <c r="G2" s="17"/>
      <c r="H2" s="114"/>
    </row>
    <row r="3" spans="1:8" ht="18">
      <c r="A3" s="4" t="s">
        <v>2</v>
      </c>
      <c r="B3" s="114"/>
      <c r="C3" s="114"/>
      <c r="D3" s="114"/>
      <c r="E3" s="114"/>
      <c r="F3" s="152"/>
      <c r="G3" s="17"/>
      <c r="H3" s="114"/>
    </row>
    <row r="4" spans="1:8" ht="18">
      <c r="A4" s="4" t="s">
        <v>3</v>
      </c>
      <c r="B4" s="114"/>
      <c r="C4" s="114"/>
      <c r="D4" s="114"/>
      <c r="E4" s="114"/>
      <c r="F4" s="152"/>
      <c r="G4" s="17"/>
      <c r="H4" s="114"/>
    </row>
    <row r="5" spans="1:8" ht="18">
      <c r="A5" s="4" t="s">
        <v>4</v>
      </c>
      <c r="B5" s="114"/>
      <c r="C5" s="114"/>
      <c r="D5" s="114"/>
      <c r="E5" s="114"/>
      <c r="F5" s="152"/>
      <c r="G5" s="17"/>
      <c r="H5" s="114"/>
    </row>
    <row r="6" spans="1:8" ht="18">
      <c r="A6" s="358" t="s">
        <v>591</v>
      </c>
      <c r="B6" s="114"/>
      <c r="C6" s="114"/>
      <c r="D6" s="114"/>
      <c r="E6" s="114"/>
      <c r="F6" s="152"/>
      <c r="G6" s="17"/>
      <c r="H6" s="114"/>
    </row>
    <row r="7" spans="1:8">
      <c r="A7" s="8"/>
      <c r="B7" s="8"/>
      <c r="C7" s="8"/>
      <c r="D7" s="8"/>
      <c r="E7" s="8"/>
      <c r="F7" s="153"/>
      <c r="G7" s="117"/>
      <c r="H7" s="8"/>
    </row>
    <row r="8" spans="1:8" ht="25">
      <c r="A8" s="676" t="s">
        <v>431</v>
      </c>
      <c r="B8" s="677"/>
      <c r="C8" s="677"/>
      <c r="D8" s="677"/>
      <c r="E8" s="677"/>
      <c r="F8" s="677"/>
      <c r="G8" s="677"/>
      <c r="H8" s="678"/>
    </row>
    <row r="9" spans="1:8" ht="25">
      <c r="A9" s="679" t="s">
        <v>310</v>
      </c>
      <c r="B9" s="680"/>
      <c r="C9" s="680"/>
      <c r="D9" s="680"/>
      <c r="E9" s="680"/>
      <c r="F9" s="680"/>
      <c r="G9" s="680"/>
      <c r="H9" s="681"/>
    </row>
    <row r="10" spans="1:8" ht="23">
      <c r="A10" s="12"/>
      <c r="B10" s="121"/>
      <c r="C10" s="121"/>
      <c r="D10" s="118"/>
      <c r="E10" s="118"/>
      <c r="F10" s="154"/>
      <c r="G10" s="124"/>
      <c r="H10" s="118"/>
    </row>
    <row r="11" spans="1:8" ht="20">
      <c r="A11" s="22" t="s">
        <v>167</v>
      </c>
      <c r="B11" s="574" t="s">
        <v>358</v>
      </c>
      <c r="C11" s="194" t="s">
        <v>433</v>
      </c>
      <c r="D11" s="15"/>
      <c r="E11" s="118"/>
      <c r="F11" s="154"/>
      <c r="G11" s="124"/>
      <c r="H11" s="118"/>
    </row>
    <row r="12" spans="1:8" ht="20">
      <c r="A12" s="22" t="s">
        <v>359</v>
      </c>
      <c r="B12" s="574" t="s">
        <v>358</v>
      </c>
      <c r="C12" s="194" t="s">
        <v>434</v>
      </c>
      <c r="D12" s="15"/>
      <c r="E12" s="8"/>
      <c r="F12" s="153"/>
      <c r="G12" s="124"/>
      <c r="H12" s="118"/>
    </row>
    <row r="13" spans="1:8" ht="20">
      <c r="A13" s="22" t="s">
        <v>81</v>
      </c>
      <c r="B13" s="574" t="s">
        <v>111</v>
      </c>
      <c r="C13" s="456">
        <v>65</v>
      </c>
      <c r="D13" s="15"/>
      <c r="E13" s="118"/>
      <c r="F13" s="154"/>
      <c r="G13" s="124"/>
      <c r="H13" s="118"/>
    </row>
    <row r="14" spans="1:8" ht="20">
      <c r="A14" s="22" t="s">
        <v>827</v>
      </c>
      <c r="B14" s="729" t="s">
        <v>875</v>
      </c>
      <c r="C14" s="730"/>
      <c r="D14" s="15"/>
      <c r="E14" s="118"/>
      <c r="F14" s="154"/>
      <c r="G14" s="124"/>
      <c r="H14" s="118"/>
    </row>
    <row r="15" spans="1:8" ht="20">
      <c r="A15" s="22" t="s">
        <v>311</v>
      </c>
      <c r="B15" s="574" t="s">
        <v>111</v>
      </c>
      <c r="C15" s="193">
        <v>95</v>
      </c>
      <c r="D15" s="15"/>
      <c r="E15" s="118"/>
      <c r="F15" s="154"/>
      <c r="G15" s="124"/>
      <c r="H15" s="118"/>
    </row>
    <row r="16" spans="1:8" ht="20">
      <c r="A16" s="22" t="s">
        <v>831</v>
      </c>
      <c r="B16" s="574" t="s">
        <v>9</v>
      </c>
      <c r="C16" s="457" t="s">
        <v>432</v>
      </c>
      <c r="D16" s="15"/>
      <c r="E16" s="118"/>
      <c r="F16" s="154"/>
      <c r="G16" s="124"/>
      <c r="H16" s="118"/>
    </row>
    <row r="17" spans="1:8" ht="20">
      <c r="A17" s="22" t="s">
        <v>837</v>
      </c>
      <c r="B17" s="158" t="s">
        <v>361</v>
      </c>
      <c r="C17" s="458" t="s">
        <v>852</v>
      </c>
      <c r="D17" s="15"/>
      <c r="E17" s="118"/>
      <c r="F17" s="154"/>
      <c r="G17" s="124"/>
      <c r="H17" s="118"/>
    </row>
    <row r="18" spans="1:8" ht="20">
      <c r="A18" s="22" t="s">
        <v>535</v>
      </c>
      <c r="B18" s="574" t="s">
        <v>361</v>
      </c>
      <c r="C18" s="24" t="s">
        <v>420</v>
      </c>
      <c r="D18" s="15"/>
      <c r="E18" s="118"/>
      <c r="F18" s="154"/>
      <c r="G18" s="124"/>
      <c r="H18" s="118"/>
    </row>
    <row r="19" spans="1:8" ht="20">
      <c r="A19" s="22" t="s">
        <v>435</v>
      </c>
      <c r="B19" s="574" t="s">
        <v>20</v>
      </c>
      <c r="C19" s="236" t="s">
        <v>902</v>
      </c>
      <c r="D19" s="15"/>
      <c r="E19" s="118"/>
      <c r="F19" s="154"/>
      <c r="G19" s="124"/>
      <c r="H19" s="118"/>
    </row>
    <row r="20" spans="1:8" ht="20">
      <c r="A20" s="22" t="s">
        <v>12</v>
      </c>
      <c r="B20" s="574" t="s">
        <v>847</v>
      </c>
      <c r="C20" s="195">
        <v>62</v>
      </c>
      <c r="D20" s="15"/>
      <c r="E20" s="118"/>
      <c r="F20" s="154"/>
      <c r="G20" s="124"/>
      <c r="H20" s="118"/>
    </row>
    <row r="21" spans="1:8" ht="20">
      <c r="A21" s="22" t="s">
        <v>29</v>
      </c>
      <c r="B21" s="574" t="s">
        <v>22</v>
      </c>
      <c r="C21" s="196">
        <v>1540</v>
      </c>
      <c r="D21" s="15"/>
      <c r="E21" s="118"/>
      <c r="F21" s="154"/>
      <c r="G21" s="124"/>
      <c r="H21" s="118"/>
    </row>
    <row r="22" spans="1:8" ht="20">
      <c r="A22" s="22" t="s">
        <v>31</v>
      </c>
      <c r="B22" s="574" t="s">
        <v>22</v>
      </c>
      <c r="C22" s="196">
        <v>690</v>
      </c>
      <c r="D22" s="15"/>
      <c r="E22" s="118"/>
      <c r="F22" s="154"/>
      <c r="G22" s="124"/>
      <c r="H22" s="118"/>
    </row>
    <row r="23" spans="1:8" ht="20">
      <c r="A23" s="632" t="s">
        <v>32</v>
      </c>
      <c r="B23" s="219" t="s">
        <v>22</v>
      </c>
      <c r="C23" s="640">
        <v>1180</v>
      </c>
      <c r="D23" s="15"/>
      <c r="E23" s="118"/>
      <c r="F23" s="154"/>
      <c r="G23" s="124"/>
      <c r="H23" s="118"/>
    </row>
    <row r="24" spans="1:8" s="357" customFormat="1" ht="18.5" thickBot="1">
      <c r="A24" s="631" t="s">
        <v>951</v>
      </c>
      <c r="B24" s="701" t="s">
        <v>955</v>
      </c>
      <c r="C24" s="702"/>
      <c r="D24" s="114"/>
      <c r="E24" s="114"/>
      <c r="F24" s="152"/>
      <c r="G24" s="17"/>
      <c r="H24" s="114"/>
    </row>
    <row r="25" spans="1:8" s="357" customFormat="1" ht="18">
      <c r="A25" s="26"/>
      <c r="B25" s="626"/>
      <c r="C25" s="626"/>
      <c r="D25" s="114"/>
      <c r="E25" s="114"/>
      <c r="F25" s="152"/>
      <c r="G25" s="17"/>
      <c r="H25" s="114"/>
    </row>
    <row r="26" spans="1:8" s="357" customFormat="1" ht="23">
      <c r="A26" s="526" t="s">
        <v>437</v>
      </c>
      <c r="B26" s="198"/>
      <c r="C26" s="199"/>
      <c r="D26" s="114"/>
      <c r="E26" s="114"/>
      <c r="F26" s="152"/>
      <c r="G26" s="17"/>
      <c r="H26" s="114"/>
    </row>
    <row r="27" spans="1:8" s="357" customFormat="1" ht="18.5" thickBot="1">
      <c r="A27" s="26"/>
      <c r="B27" s="26"/>
      <c r="C27" s="26"/>
      <c r="D27" s="114"/>
      <c r="E27" s="114"/>
      <c r="F27" s="152"/>
      <c r="G27" s="17"/>
      <c r="H27" s="114"/>
    </row>
    <row r="28" spans="1:8" s="357" customFormat="1" ht="17.5">
      <c r="A28" s="724" t="s">
        <v>34</v>
      </c>
      <c r="B28" s="785" t="s">
        <v>35</v>
      </c>
      <c r="C28" s="674" t="s">
        <v>36</v>
      </c>
      <c r="D28" s="686" t="s">
        <v>107</v>
      </c>
      <c r="E28" s="674" t="s">
        <v>37</v>
      </c>
      <c r="F28" s="737" t="s">
        <v>38</v>
      </c>
      <c r="G28" s="674" t="s">
        <v>72</v>
      </c>
      <c r="H28" s="674" t="s">
        <v>73</v>
      </c>
    </row>
    <row r="29" spans="1:8" s="357" customFormat="1" ht="17.5">
      <c r="A29" s="725"/>
      <c r="B29" s="786"/>
      <c r="C29" s="675"/>
      <c r="D29" s="687"/>
      <c r="E29" s="675"/>
      <c r="F29" s="738"/>
      <c r="G29" s="675"/>
      <c r="H29" s="675"/>
    </row>
    <row r="30" spans="1:8" s="357" customFormat="1" ht="18">
      <c r="A30" s="63" t="s">
        <v>438</v>
      </c>
      <c r="B30" s="33" t="s">
        <v>40</v>
      </c>
      <c r="C30" s="34">
        <v>7515883</v>
      </c>
      <c r="D30" s="35">
        <v>995038.96</v>
      </c>
      <c r="E30" s="34">
        <v>1</v>
      </c>
      <c r="F30" s="130"/>
      <c r="G30" s="37">
        <f>ROUND((D30*(1-F30))*E30,2)</f>
        <v>995038.96</v>
      </c>
      <c r="H30" s="38">
        <f>ROUND(G30*1.2,2)</f>
        <v>1194046.75</v>
      </c>
    </row>
    <row r="31" spans="1:8" s="357" customFormat="1" ht="36">
      <c r="A31" s="129" t="s">
        <v>439</v>
      </c>
      <c r="B31" s="33" t="s">
        <v>40</v>
      </c>
      <c r="C31" s="96">
        <v>7514962</v>
      </c>
      <c r="D31" s="648">
        <v>31606.02</v>
      </c>
      <c r="E31" s="200">
        <v>4</v>
      </c>
      <c r="F31" s="201"/>
      <c r="G31" s="37">
        <f t="shared" ref="G31:G63" si="0">ROUND((D31*(1-F31))*E31,2)</f>
        <v>126424.08</v>
      </c>
      <c r="H31" s="38">
        <f t="shared" ref="H31:H63" si="1">ROUND(G31*1.2,2)</f>
        <v>151708.9</v>
      </c>
    </row>
    <row r="32" spans="1:8" s="357" customFormat="1" ht="36">
      <c r="A32" s="202" t="s">
        <v>440</v>
      </c>
      <c r="B32" s="33" t="s">
        <v>40</v>
      </c>
      <c r="C32" s="200">
        <v>7515516</v>
      </c>
      <c r="D32" s="648">
        <v>7210.12</v>
      </c>
      <c r="E32" s="200">
        <v>2</v>
      </c>
      <c r="F32" s="201"/>
      <c r="G32" s="37">
        <f t="shared" si="0"/>
        <v>14420.24</v>
      </c>
      <c r="H32" s="38">
        <f t="shared" si="1"/>
        <v>17304.29</v>
      </c>
    </row>
    <row r="33" spans="1:8" s="357" customFormat="1" ht="18">
      <c r="A33" s="556" t="s">
        <v>843</v>
      </c>
      <c r="B33" s="512"/>
      <c r="C33" s="552"/>
      <c r="D33" s="649"/>
      <c r="E33" s="554"/>
      <c r="F33" s="557"/>
      <c r="G33" s="516"/>
      <c r="H33" s="517"/>
    </row>
    <row r="34" spans="1:8" s="357" customFormat="1" ht="18">
      <c r="A34" s="203" t="s">
        <v>441</v>
      </c>
      <c r="B34" s="39" t="s">
        <v>40</v>
      </c>
      <c r="C34" s="162">
        <v>7515515</v>
      </c>
      <c r="D34" s="650">
        <v>8591.2999999999993</v>
      </c>
      <c r="E34" s="162"/>
      <c r="F34" s="201"/>
      <c r="G34" s="37">
        <f t="shared" si="0"/>
        <v>0</v>
      </c>
      <c r="H34" s="38">
        <f t="shared" si="1"/>
        <v>0</v>
      </c>
    </row>
    <row r="35" spans="1:8" s="357" customFormat="1" ht="35">
      <c r="A35" s="177" t="s">
        <v>369</v>
      </c>
      <c r="B35" s="39" t="s">
        <v>40</v>
      </c>
      <c r="C35" s="162">
        <v>8502830</v>
      </c>
      <c r="D35" s="650">
        <v>3962.28</v>
      </c>
      <c r="E35" s="162"/>
      <c r="F35" s="201"/>
      <c r="G35" s="37">
        <f t="shared" si="0"/>
        <v>0</v>
      </c>
      <c r="H35" s="38">
        <f t="shared" si="1"/>
        <v>0</v>
      </c>
    </row>
    <row r="36" spans="1:8" s="357" customFormat="1" ht="18">
      <c r="A36" s="203" t="s">
        <v>442</v>
      </c>
      <c r="B36" s="106" t="s">
        <v>40</v>
      </c>
      <c r="C36" s="162">
        <v>7515518</v>
      </c>
      <c r="D36" s="650">
        <v>16854</v>
      </c>
      <c r="E36" s="162"/>
      <c r="F36" s="201"/>
      <c r="G36" s="37">
        <f t="shared" si="0"/>
        <v>0</v>
      </c>
      <c r="H36" s="38">
        <f t="shared" si="1"/>
        <v>0</v>
      </c>
    </row>
    <row r="37" spans="1:8" s="357" customFormat="1" ht="35">
      <c r="A37" s="203" t="s">
        <v>443</v>
      </c>
      <c r="B37" s="106" t="s">
        <v>40</v>
      </c>
      <c r="C37" s="162">
        <v>7515517</v>
      </c>
      <c r="D37" s="650">
        <v>9669.32</v>
      </c>
      <c r="E37" s="162"/>
      <c r="F37" s="201"/>
      <c r="G37" s="37">
        <f t="shared" si="0"/>
        <v>0</v>
      </c>
      <c r="H37" s="38">
        <f t="shared" si="1"/>
        <v>0</v>
      </c>
    </row>
    <row r="38" spans="1:8" s="357" customFormat="1" ht="18">
      <c r="A38" s="70" t="s">
        <v>391</v>
      </c>
      <c r="B38" s="39" t="s">
        <v>40</v>
      </c>
      <c r="C38" s="162">
        <v>4124565</v>
      </c>
      <c r="D38" s="650">
        <v>3912.46</v>
      </c>
      <c r="E38" s="162"/>
      <c r="F38" s="201"/>
      <c r="G38" s="37">
        <f t="shared" si="0"/>
        <v>0</v>
      </c>
      <c r="H38" s="38">
        <f t="shared" si="1"/>
        <v>0</v>
      </c>
    </row>
    <row r="39" spans="1:8" s="357" customFormat="1" ht="18">
      <c r="A39" s="70" t="s">
        <v>444</v>
      </c>
      <c r="B39" s="39" t="s">
        <v>40</v>
      </c>
      <c r="C39" s="162">
        <v>4127877</v>
      </c>
      <c r="D39" s="650">
        <v>5985.82</v>
      </c>
      <c r="E39" s="162"/>
      <c r="F39" s="201"/>
      <c r="G39" s="37">
        <f t="shared" si="0"/>
        <v>0</v>
      </c>
      <c r="H39" s="38">
        <f t="shared" si="1"/>
        <v>0</v>
      </c>
    </row>
    <row r="40" spans="1:8" s="357" customFormat="1" ht="18">
      <c r="A40" s="558" t="s">
        <v>585</v>
      </c>
      <c r="B40" s="512"/>
      <c r="C40" s="552"/>
      <c r="D40" s="649"/>
      <c r="E40" s="554"/>
      <c r="F40" s="561"/>
      <c r="G40" s="516"/>
      <c r="H40" s="517"/>
    </row>
    <row r="41" spans="1:8" s="357" customFormat="1" ht="18">
      <c r="A41" s="78" t="s">
        <v>445</v>
      </c>
      <c r="B41" s="104" t="s">
        <v>301</v>
      </c>
      <c r="C41" s="162">
        <v>5871011</v>
      </c>
      <c r="D41" s="650">
        <v>6534.9</v>
      </c>
      <c r="E41" s="162"/>
      <c r="F41" s="201"/>
      <c r="G41" s="37">
        <f t="shared" si="0"/>
        <v>0</v>
      </c>
      <c r="H41" s="38">
        <f t="shared" si="1"/>
        <v>0</v>
      </c>
    </row>
    <row r="42" spans="1:8" s="357" customFormat="1" ht="18">
      <c r="A42" s="78" t="s">
        <v>446</v>
      </c>
      <c r="B42" s="104" t="s">
        <v>301</v>
      </c>
      <c r="C42" s="162">
        <v>5871012</v>
      </c>
      <c r="D42" s="650">
        <v>5789.72</v>
      </c>
      <c r="E42" s="162"/>
      <c r="F42" s="201"/>
      <c r="G42" s="37">
        <f t="shared" si="0"/>
        <v>0</v>
      </c>
      <c r="H42" s="38">
        <f t="shared" si="1"/>
        <v>0</v>
      </c>
    </row>
    <row r="43" spans="1:8" s="357" customFormat="1" ht="18">
      <c r="A43" s="78" t="s">
        <v>447</v>
      </c>
      <c r="B43" s="104" t="s">
        <v>301</v>
      </c>
      <c r="C43" s="162">
        <v>5871013</v>
      </c>
      <c r="D43" s="650">
        <v>5789.72</v>
      </c>
      <c r="E43" s="162"/>
      <c r="F43" s="201"/>
      <c r="G43" s="37">
        <f t="shared" si="0"/>
        <v>0</v>
      </c>
      <c r="H43" s="38">
        <f t="shared" si="1"/>
        <v>0</v>
      </c>
    </row>
    <row r="44" spans="1:8" s="357" customFormat="1" ht="18">
      <c r="A44" s="78" t="s">
        <v>448</v>
      </c>
      <c r="B44" s="104" t="s">
        <v>301</v>
      </c>
      <c r="C44" s="162">
        <v>5871014</v>
      </c>
      <c r="D44" s="650">
        <v>5789.72</v>
      </c>
      <c r="E44" s="162"/>
      <c r="F44" s="201"/>
      <c r="G44" s="37">
        <f t="shared" si="0"/>
        <v>0</v>
      </c>
      <c r="H44" s="38">
        <f t="shared" si="1"/>
        <v>0</v>
      </c>
    </row>
    <row r="45" spans="1:8" s="357" customFormat="1" ht="18">
      <c r="A45" s="78" t="s">
        <v>449</v>
      </c>
      <c r="B45" s="104" t="s">
        <v>301</v>
      </c>
      <c r="C45" s="162">
        <v>7519288</v>
      </c>
      <c r="D45" s="650">
        <v>8787.4</v>
      </c>
      <c r="E45" s="162"/>
      <c r="F45" s="201"/>
      <c r="G45" s="37">
        <f t="shared" si="0"/>
        <v>0</v>
      </c>
      <c r="H45" s="38">
        <f t="shared" si="1"/>
        <v>0</v>
      </c>
    </row>
    <row r="46" spans="1:8" s="357" customFormat="1" ht="18">
      <c r="A46" s="78" t="s">
        <v>450</v>
      </c>
      <c r="B46" s="104" t="s">
        <v>301</v>
      </c>
      <c r="C46" s="162">
        <v>7519289</v>
      </c>
      <c r="D46" s="650">
        <v>8787.4</v>
      </c>
      <c r="E46" s="162"/>
      <c r="F46" s="201"/>
      <c r="G46" s="37">
        <f t="shared" si="0"/>
        <v>0</v>
      </c>
      <c r="H46" s="38">
        <f t="shared" si="1"/>
        <v>0</v>
      </c>
    </row>
    <row r="47" spans="1:8" s="357" customFormat="1" ht="18">
      <c r="A47" s="78" t="s">
        <v>633</v>
      </c>
      <c r="B47" s="104" t="s">
        <v>301</v>
      </c>
      <c r="C47" s="162" t="s">
        <v>561</v>
      </c>
      <c r="D47" s="650">
        <v>10106.040000000001</v>
      </c>
      <c r="E47" s="162"/>
      <c r="F47" s="201"/>
      <c r="G47" s="37">
        <f t="shared" si="0"/>
        <v>0</v>
      </c>
      <c r="H47" s="38">
        <f t="shared" si="1"/>
        <v>0</v>
      </c>
    </row>
    <row r="48" spans="1:8" s="357" customFormat="1" ht="18">
      <c r="A48" s="78" t="s">
        <v>634</v>
      </c>
      <c r="B48" s="104" t="s">
        <v>301</v>
      </c>
      <c r="C48" s="162" t="s">
        <v>562</v>
      </c>
      <c r="D48" s="650">
        <v>8787.4</v>
      </c>
      <c r="E48" s="162"/>
      <c r="F48" s="201"/>
      <c r="G48" s="37">
        <f t="shared" si="0"/>
        <v>0</v>
      </c>
      <c r="H48" s="38">
        <f t="shared" si="1"/>
        <v>0</v>
      </c>
    </row>
    <row r="49" spans="1:8" s="357" customFormat="1" ht="18">
      <c r="A49" s="78" t="s">
        <v>635</v>
      </c>
      <c r="B49" s="104" t="s">
        <v>301</v>
      </c>
      <c r="C49" s="162" t="s">
        <v>563</v>
      </c>
      <c r="D49" s="650">
        <v>7205.88</v>
      </c>
      <c r="E49" s="162"/>
      <c r="F49" s="201"/>
      <c r="G49" s="37">
        <f t="shared" si="0"/>
        <v>0</v>
      </c>
      <c r="H49" s="38">
        <f t="shared" si="1"/>
        <v>0</v>
      </c>
    </row>
    <row r="50" spans="1:8" s="357" customFormat="1" ht="18">
      <c r="A50" s="78" t="s">
        <v>636</v>
      </c>
      <c r="B50" s="104" t="s">
        <v>301</v>
      </c>
      <c r="C50" s="162" t="s">
        <v>564</v>
      </c>
      <c r="D50" s="650">
        <v>6767.04</v>
      </c>
      <c r="E50" s="162"/>
      <c r="F50" s="201"/>
      <c r="G50" s="37">
        <f t="shared" si="0"/>
        <v>0</v>
      </c>
      <c r="H50" s="38">
        <f t="shared" si="1"/>
        <v>0</v>
      </c>
    </row>
    <row r="51" spans="1:8" s="357" customFormat="1" ht="18">
      <c r="A51" s="549" t="s">
        <v>231</v>
      </c>
      <c r="B51" s="512"/>
      <c r="C51" s="552"/>
      <c r="D51" s="649"/>
      <c r="E51" s="554"/>
      <c r="F51" s="561"/>
      <c r="G51" s="516"/>
      <c r="H51" s="517"/>
    </row>
    <row r="52" spans="1:8" s="357" customFormat="1" ht="18">
      <c r="A52" s="78" t="s">
        <v>602</v>
      </c>
      <c r="B52" s="104" t="s">
        <v>451</v>
      </c>
      <c r="C52" s="162">
        <v>5960035</v>
      </c>
      <c r="D52" s="650">
        <v>2156.04</v>
      </c>
      <c r="E52" s="162"/>
      <c r="F52" s="201"/>
      <c r="G52" s="37"/>
      <c r="H52" s="38"/>
    </row>
    <row r="53" spans="1:8" s="357" customFormat="1" ht="18">
      <c r="A53" s="78" t="s">
        <v>294</v>
      </c>
      <c r="B53" s="104" t="s">
        <v>451</v>
      </c>
      <c r="C53" s="162">
        <v>7523875</v>
      </c>
      <c r="D53" s="650">
        <v>2156.04</v>
      </c>
      <c r="E53" s="162"/>
      <c r="F53" s="201"/>
      <c r="G53" s="37">
        <f t="shared" si="0"/>
        <v>0</v>
      </c>
      <c r="H53" s="38">
        <f t="shared" si="1"/>
        <v>0</v>
      </c>
    </row>
    <row r="54" spans="1:8" s="357" customFormat="1" ht="18">
      <c r="A54" s="78" t="s">
        <v>291</v>
      </c>
      <c r="B54" s="104" t="s">
        <v>451</v>
      </c>
      <c r="C54" s="162">
        <v>5959747</v>
      </c>
      <c r="D54" s="650">
        <v>2156.04</v>
      </c>
      <c r="E54" s="162"/>
      <c r="F54" s="201"/>
      <c r="G54" s="37">
        <f t="shared" si="0"/>
        <v>0</v>
      </c>
      <c r="H54" s="38">
        <f t="shared" si="1"/>
        <v>0</v>
      </c>
    </row>
    <row r="55" spans="1:8" s="357" customFormat="1" ht="18">
      <c r="A55" s="78" t="s">
        <v>288</v>
      </c>
      <c r="B55" s="104" t="s">
        <v>451</v>
      </c>
      <c r="C55" s="162">
        <v>7523066</v>
      </c>
      <c r="D55" s="650">
        <v>2156.04</v>
      </c>
      <c r="E55" s="162"/>
      <c r="F55" s="201"/>
      <c r="G55" s="37">
        <f t="shared" si="0"/>
        <v>0</v>
      </c>
      <c r="H55" s="38">
        <f t="shared" si="1"/>
        <v>0</v>
      </c>
    </row>
    <row r="56" spans="1:8" s="357" customFormat="1" ht="18">
      <c r="A56" s="78" t="s">
        <v>285</v>
      </c>
      <c r="B56" s="104" t="s">
        <v>451</v>
      </c>
      <c r="C56" s="162">
        <v>5959501</v>
      </c>
      <c r="D56" s="650">
        <v>2156.04</v>
      </c>
      <c r="E56" s="162"/>
      <c r="F56" s="201"/>
      <c r="G56" s="37">
        <f t="shared" si="0"/>
        <v>0</v>
      </c>
      <c r="H56" s="38">
        <f t="shared" si="1"/>
        <v>0</v>
      </c>
    </row>
    <row r="57" spans="1:8" s="357" customFormat="1" ht="18">
      <c r="A57" s="549" t="s">
        <v>354</v>
      </c>
      <c r="B57" s="551"/>
      <c r="C57" s="554"/>
      <c r="D57" s="649"/>
      <c r="E57" s="554"/>
      <c r="F57" s="561"/>
      <c r="G57" s="516"/>
      <c r="H57" s="517"/>
    </row>
    <row r="58" spans="1:8" s="357" customFormat="1" ht="18">
      <c r="A58" s="78" t="s">
        <v>637</v>
      </c>
      <c r="B58" s="104" t="s">
        <v>451</v>
      </c>
      <c r="C58" s="162">
        <v>7518687</v>
      </c>
      <c r="D58" s="650">
        <v>9718.08</v>
      </c>
      <c r="E58" s="162"/>
      <c r="F58" s="201"/>
      <c r="G58" s="37">
        <f t="shared" si="0"/>
        <v>0</v>
      </c>
      <c r="H58" s="38">
        <f t="shared" si="1"/>
        <v>0</v>
      </c>
    </row>
    <row r="59" spans="1:8" s="357" customFormat="1" ht="18">
      <c r="A59" s="556" t="s">
        <v>307</v>
      </c>
      <c r="B59" s="551"/>
      <c r="C59" s="552"/>
      <c r="D59" s="649"/>
      <c r="E59" s="554"/>
      <c r="F59" s="561"/>
      <c r="G59" s="516"/>
      <c r="H59" s="517"/>
    </row>
    <row r="60" spans="1:8" s="357" customFormat="1" ht="18">
      <c r="A60" s="78" t="s">
        <v>452</v>
      </c>
      <c r="B60" s="39" t="s">
        <v>40</v>
      </c>
      <c r="C60" s="69">
        <v>7516240</v>
      </c>
      <c r="D60" s="650">
        <v>43409.120000000003</v>
      </c>
      <c r="E60" s="39"/>
      <c r="F60" s="201"/>
      <c r="G60" s="37">
        <f t="shared" si="0"/>
        <v>0</v>
      </c>
      <c r="H60" s="38">
        <f t="shared" si="1"/>
        <v>0</v>
      </c>
    </row>
    <row r="61" spans="1:8" s="357" customFormat="1" ht="38" customHeight="1">
      <c r="A61" s="205" t="s">
        <v>398</v>
      </c>
      <c r="B61" s="109" t="s">
        <v>308</v>
      </c>
      <c r="C61" s="164">
        <v>7515721</v>
      </c>
      <c r="D61" s="650">
        <v>2999.8</v>
      </c>
      <c r="E61" s="39"/>
      <c r="F61" s="201"/>
      <c r="G61" s="37">
        <f t="shared" si="0"/>
        <v>0</v>
      </c>
      <c r="H61" s="38">
        <f t="shared" si="1"/>
        <v>0</v>
      </c>
    </row>
    <row r="62" spans="1:8" s="357" customFormat="1" ht="35">
      <c r="A62" s="78" t="s">
        <v>375</v>
      </c>
      <c r="B62" s="39" t="s">
        <v>308</v>
      </c>
      <c r="C62" s="69">
        <v>7515722</v>
      </c>
      <c r="D62" s="650">
        <v>4044.96</v>
      </c>
      <c r="E62" s="39"/>
      <c r="F62" s="201"/>
      <c r="G62" s="37">
        <f t="shared" si="0"/>
        <v>0</v>
      </c>
      <c r="H62" s="38">
        <f t="shared" si="1"/>
        <v>0</v>
      </c>
    </row>
    <row r="63" spans="1:8" s="357" customFormat="1" ht="35.5" thickBot="1">
      <c r="A63" s="401" t="s">
        <v>399</v>
      </c>
      <c r="B63" s="106" t="s">
        <v>308</v>
      </c>
      <c r="C63" s="162">
        <v>7515723</v>
      </c>
      <c r="D63" s="650">
        <v>4263.32</v>
      </c>
      <c r="E63" s="106"/>
      <c r="F63" s="201"/>
      <c r="G63" s="375">
        <f t="shared" si="0"/>
        <v>0</v>
      </c>
      <c r="H63" s="376">
        <f t="shared" si="1"/>
        <v>0</v>
      </c>
    </row>
    <row r="64" spans="1:8" s="357" customFormat="1" ht="18.5" thickBot="1">
      <c r="A64" s="368" t="s">
        <v>49</v>
      </c>
      <c r="B64" s="384"/>
      <c r="C64" s="378"/>
      <c r="D64" s="379"/>
      <c r="E64" s="380"/>
      <c r="F64" s="387"/>
      <c r="G64" s="382">
        <f>SUM(G24:G62)</f>
        <v>1135883.28</v>
      </c>
      <c r="H64" s="383">
        <f t="shared" ref="H64" si="2">G64*1.2</f>
        <v>1363059.936</v>
      </c>
    </row>
    <row r="65" spans="1:8" s="357" customFormat="1" ht="18">
      <c r="A65" s="128" t="s">
        <v>400</v>
      </c>
      <c r="B65" s="400"/>
      <c r="C65" s="207"/>
      <c r="D65" s="208"/>
      <c r="E65" s="209"/>
      <c r="F65" s="210"/>
      <c r="G65" s="211"/>
      <c r="H65" s="211"/>
    </row>
    <row r="66" spans="1:8" s="357" customFormat="1" ht="18">
      <c r="A66" s="141"/>
      <c r="B66" s="212"/>
      <c r="C66" s="27"/>
      <c r="D66" s="81"/>
      <c r="E66" s="213"/>
      <c r="F66" s="214"/>
      <c r="G66" s="215"/>
      <c r="H66" s="215"/>
    </row>
    <row r="67" spans="1:8" ht="18">
      <c r="A67" s="114"/>
      <c r="B67" s="26"/>
      <c r="C67" s="26"/>
      <c r="D67" s="215"/>
      <c r="E67" s="213"/>
      <c r="F67" s="214"/>
      <c r="G67" s="215"/>
      <c r="H67" s="146"/>
    </row>
  </sheetData>
  <mergeCells count="12">
    <mergeCell ref="A8:H8"/>
    <mergeCell ref="A9:H9"/>
    <mergeCell ref="A28:A29"/>
    <mergeCell ref="B28:B29"/>
    <mergeCell ref="C28:C29"/>
    <mergeCell ref="D28:D29"/>
    <mergeCell ref="E28:E29"/>
    <mergeCell ref="F28:F29"/>
    <mergeCell ref="G28:G29"/>
    <mergeCell ref="H28:H29"/>
    <mergeCell ref="B14:C14"/>
    <mergeCell ref="B24:C24"/>
  </mergeCells>
  <conditionalFormatting sqref="D66:H67 E30:H30 E59 E31:F33 E34:E57 G31:H63 F34:F63">
    <cfRule type="cellIs" dxfId="92" priority="3" stopIfTrue="1" operator="lessThanOrEqual">
      <formula>0</formula>
    </cfRule>
  </conditionalFormatting>
  <conditionalFormatting sqref="E58">
    <cfRule type="cellIs" dxfId="91" priority="2" stopIfTrue="1" operator="lessThanOrEqual">
      <formula>0</formula>
    </cfRule>
  </conditionalFormatting>
  <hyperlinks>
    <hyperlink ref="A6" r:id="rId1"/>
  </hyperlinks>
  <pageMargins left="0.7" right="0.7" top="0.75" bottom="0.75" header="0.3" footer="0.3"/>
  <pageSetup paperSize="9" scale="38" orientation="portrait" r:id="rId2"/>
  <drawing r:id="rId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>
    <pageSetUpPr fitToPage="1"/>
  </sheetPr>
  <dimension ref="A1:H70"/>
  <sheetViews>
    <sheetView showGridLines="0" view="pageBreakPreview" zoomScale="60" zoomScaleNormal="50" workbookViewId="0">
      <selection activeCell="A8" sqref="A8:H8"/>
    </sheetView>
  </sheetViews>
  <sheetFormatPr defaultColWidth="8.81640625" defaultRowHeight="14"/>
  <cols>
    <col min="1" max="1" width="91.453125" style="2" customWidth="1"/>
    <col min="2" max="2" width="12.453125" style="2" customWidth="1"/>
    <col min="3" max="3" width="17.36328125" style="2" customWidth="1"/>
    <col min="4" max="4" width="22.1796875" style="2" bestFit="1" customWidth="1"/>
    <col min="5" max="6" width="11" style="2" customWidth="1"/>
    <col min="7" max="7" width="32.1796875" style="2" bestFit="1" customWidth="1"/>
    <col min="8" max="8" width="32.81640625" style="2" bestFit="1" customWidth="1"/>
    <col min="9" max="16384" width="8.81640625" style="2"/>
  </cols>
  <sheetData>
    <row r="1" spans="1:8" ht="18">
      <c r="A1" s="4" t="s">
        <v>0</v>
      </c>
      <c r="B1" s="114"/>
      <c r="C1" s="185"/>
      <c r="D1" s="114"/>
      <c r="E1" s="114"/>
      <c r="F1" s="152"/>
      <c r="G1" s="17"/>
      <c r="H1" s="114"/>
    </row>
    <row r="2" spans="1:8" ht="18">
      <c r="A2" s="4" t="s">
        <v>1</v>
      </c>
      <c r="B2" s="114"/>
      <c r="C2" s="185"/>
      <c r="D2" s="114"/>
      <c r="E2" s="114"/>
      <c r="F2" s="152"/>
      <c r="G2" s="17"/>
      <c r="H2" s="114"/>
    </row>
    <row r="3" spans="1:8" ht="18">
      <c r="A3" s="4" t="s">
        <v>2</v>
      </c>
      <c r="B3" s="114"/>
      <c r="C3" s="185"/>
      <c r="D3" s="114"/>
      <c r="E3" s="114"/>
      <c r="F3" s="152"/>
      <c r="G3" s="17"/>
      <c r="H3" s="114"/>
    </row>
    <row r="4" spans="1:8" ht="18">
      <c r="A4" s="4" t="s">
        <v>3</v>
      </c>
      <c r="B4" s="114"/>
      <c r="C4" s="185"/>
      <c r="D4" s="114"/>
      <c r="E4" s="114"/>
      <c r="F4" s="152"/>
      <c r="G4" s="17"/>
      <c r="H4" s="114"/>
    </row>
    <row r="5" spans="1:8" ht="18">
      <c r="A5" s="4" t="s">
        <v>4</v>
      </c>
      <c r="B5" s="114"/>
      <c r="C5" s="185"/>
      <c r="D5" s="114"/>
      <c r="E5" s="114"/>
      <c r="F5" s="152"/>
      <c r="G5" s="17"/>
      <c r="H5" s="114"/>
    </row>
    <row r="6" spans="1:8" ht="18">
      <c r="A6" s="358" t="s">
        <v>591</v>
      </c>
      <c r="B6" s="114"/>
      <c r="C6" s="185"/>
      <c r="D6" s="114"/>
      <c r="E6" s="114"/>
      <c r="F6" s="152"/>
      <c r="G6" s="17"/>
      <c r="H6" s="114"/>
    </row>
    <row r="7" spans="1:8">
      <c r="A7" s="8"/>
      <c r="B7" s="8"/>
      <c r="C7" s="186"/>
      <c r="D7" s="8"/>
      <c r="E7" s="8"/>
      <c r="F7" s="153"/>
      <c r="G7" s="117"/>
      <c r="H7" s="8"/>
    </row>
    <row r="8" spans="1:8" ht="25">
      <c r="A8" s="676" t="s">
        <v>415</v>
      </c>
      <c r="B8" s="677"/>
      <c r="C8" s="677"/>
      <c r="D8" s="677"/>
      <c r="E8" s="677"/>
      <c r="F8" s="677"/>
      <c r="G8" s="677"/>
      <c r="H8" s="678"/>
    </row>
    <row r="9" spans="1:8" ht="25">
      <c r="A9" s="679" t="s">
        <v>416</v>
      </c>
      <c r="B9" s="680"/>
      <c r="C9" s="680"/>
      <c r="D9" s="680"/>
      <c r="E9" s="680"/>
      <c r="F9" s="680"/>
      <c r="G9" s="680"/>
      <c r="H9" s="681"/>
    </row>
    <row r="10" spans="1:8" ht="20">
      <c r="A10" s="18"/>
      <c r="B10" s="121"/>
      <c r="C10" s="187"/>
      <c r="D10" s="121"/>
      <c r="E10" s="118"/>
      <c r="F10" s="154"/>
      <c r="G10" s="124"/>
      <c r="H10" s="118"/>
    </row>
    <row r="11" spans="1:8" ht="20">
      <c r="A11" s="22" t="s">
        <v>167</v>
      </c>
      <c r="B11" s="574" t="s">
        <v>358</v>
      </c>
      <c r="C11" s="194" t="s">
        <v>418</v>
      </c>
      <c r="D11" s="15"/>
      <c r="E11" s="118"/>
      <c r="F11" s="154"/>
      <c r="G11" s="124"/>
      <c r="H11" s="118"/>
    </row>
    <row r="12" spans="1:8" ht="20">
      <c r="A12" s="22" t="s">
        <v>359</v>
      </c>
      <c r="B12" s="574" t="s">
        <v>358</v>
      </c>
      <c r="C12" s="194" t="s">
        <v>419</v>
      </c>
      <c r="D12" s="15"/>
      <c r="E12" s="8"/>
      <c r="F12" s="153"/>
      <c r="G12" s="124"/>
      <c r="H12" s="118"/>
    </row>
    <row r="13" spans="1:8" ht="20">
      <c r="A13" s="22" t="s">
        <v>81</v>
      </c>
      <c r="B13" s="574" t="s">
        <v>111</v>
      </c>
      <c r="C13" s="456">
        <v>55</v>
      </c>
      <c r="D13" s="15"/>
      <c r="E13" s="118"/>
      <c r="F13" s="154"/>
      <c r="G13" s="124"/>
      <c r="H13" s="118"/>
    </row>
    <row r="14" spans="1:8" ht="20">
      <c r="A14" s="22" t="s">
        <v>827</v>
      </c>
      <c r="B14" s="729" t="s">
        <v>872</v>
      </c>
      <c r="C14" s="730"/>
      <c r="D14" s="15"/>
      <c r="E14" s="118"/>
      <c r="F14" s="154"/>
      <c r="G14" s="124"/>
      <c r="H14" s="118"/>
    </row>
    <row r="15" spans="1:8" ht="20">
      <c r="A15" s="22" t="s">
        <v>311</v>
      </c>
      <c r="B15" s="574" t="s">
        <v>111</v>
      </c>
      <c r="C15" s="193">
        <v>63</v>
      </c>
      <c r="D15" s="15"/>
      <c r="E15" s="118"/>
      <c r="F15" s="154"/>
      <c r="G15" s="124"/>
      <c r="H15" s="118"/>
    </row>
    <row r="16" spans="1:8" ht="20">
      <c r="A16" s="22" t="s">
        <v>831</v>
      </c>
      <c r="B16" s="574" t="s">
        <v>9</v>
      </c>
      <c r="C16" s="457" t="s">
        <v>417</v>
      </c>
      <c r="D16" s="15"/>
      <c r="E16" s="118"/>
      <c r="F16" s="154"/>
      <c r="G16" s="124"/>
      <c r="H16" s="118"/>
    </row>
    <row r="17" spans="1:8" ht="20">
      <c r="A17" s="22" t="s">
        <v>837</v>
      </c>
      <c r="B17" s="158" t="s">
        <v>361</v>
      </c>
      <c r="C17" s="458" t="s">
        <v>852</v>
      </c>
      <c r="D17" s="15"/>
      <c r="E17" s="118"/>
      <c r="F17" s="154"/>
      <c r="G17" s="124"/>
      <c r="H17" s="118"/>
    </row>
    <row r="18" spans="1:8" ht="20">
      <c r="A18" s="22" t="s">
        <v>535</v>
      </c>
      <c r="B18" s="574" t="s">
        <v>361</v>
      </c>
      <c r="C18" s="24" t="s">
        <v>420</v>
      </c>
      <c r="D18" s="15"/>
      <c r="E18" s="118"/>
      <c r="F18" s="154"/>
      <c r="G18" s="124"/>
      <c r="H18" s="118"/>
    </row>
    <row r="19" spans="1:8" ht="20">
      <c r="A19" s="22" t="s">
        <v>435</v>
      </c>
      <c r="B19" s="574" t="s">
        <v>20</v>
      </c>
      <c r="C19" s="236" t="s">
        <v>903</v>
      </c>
      <c r="D19" s="15"/>
      <c r="E19" s="118"/>
      <c r="F19" s="154"/>
      <c r="G19" s="124"/>
      <c r="H19" s="118"/>
    </row>
    <row r="20" spans="1:8" ht="20">
      <c r="A20" s="22" t="s">
        <v>12</v>
      </c>
      <c r="B20" s="574" t="s">
        <v>847</v>
      </c>
      <c r="C20" s="195">
        <v>62</v>
      </c>
      <c r="D20" s="15"/>
      <c r="E20" s="118"/>
      <c r="F20" s="154"/>
      <c r="G20" s="124"/>
      <c r="H20" s="118"/>
    </row>
    <row r="21" spans="1:8" ht="20">
      <c r="A21" s="22" t="s">
        <v>29</v>
      </c>
      <c r="B21" s="574" t="s">
        <v>22</v>
      </c>
      <c r="C21" s="220">
        <v>1380</v>
      </c>
      <c r="D21" s="15"/>
      <c r="E21" s="118"/>
      <c r="F21" s="154"/>
      <c r="G21" s="124"/>
      <c r="H21" s="118"/>
    </row>
    <row r="22" spans="1:8" ht="20">
      <c r="A22" s="22" t="s">
        <v>31</v>
      </c>
      <c r="B22" s="574" t="s">
        <v>22</v>
      </c>
      <c r="C22" s="220">
        <v>580</v>
      </c>
      <c r="D22" s="15"/>
      <c r="E22" s="118"/>
      <c r="F22" s="154"/>
      <c r="G22" s="124"/>
      <c r="H22" s="118"/>
    </row>
    <row r="23" spans="1:8" ht="20">
      <c r="A23" s="632" t="s">
        <v>32</v>
      </c>
      <c r="B23" s="219" t="s">
        <v>22</v>
      </c>
      <c r="C23" s="220">
        <v>1280</v>
      </c>
      <c r="D23" s="15"/>
      <c r="E23" s="118"/>
      <c r="F23" s="154"/>
      <c r="G23" s="124"/>
      <c r="H23" s="118"/>
    </row>
    <row r="24" spans="1:8" ht="20.5" thickBot="1">
      <c r="A24" s="631" t="s">
        <v>951</v>
      </c>
      <c r="B24" s="701" t="s">
        <v>955</v>
      </c>
      <c r="C24" s="702"/>
      <c r="D24" s="118"/>
      <c r="E24" s="118"/>
      <c r="F24" s="154"/>
      <c r="G24" s="124"/>
      <c r="H24" s="118"/>
    </row>
    <row r="25" spans="1:8" ht="20">
      <c r="A25" s="26"/>
      <c r="B25" s="626"/>
      <c r="C25" s="626"/>
      <c r="D25" s="118"/>
      <c r="E25" s="118"/>
      <c r="F25" s="154"/>
      <c r="G25" s="124"/>
      <c r="H25" s="118"/>
    </row>
    <row r="26" spans="1:8" s="357" customFormat="1" ht="23">
      <c r="A26" s="526" t="s">
        <v>421</v>
      </c>
      <c r="B26" s="27"/>
      <c r="C26" s="150"/>
      <c r="D26" s="114"/>
      <c r="E26" s="114"/>
      <c r="F26" s="152"/>
      <c r="G26" s="17"/>
      <c r="H26" s="114"/>
    </row>
    <row r="27" spans="1:8" s="357" customFormat="1" ht="18.5" thickBot="1">
      <c r="A27" s="114"/>
      <c r="B27" s="114"/>
      <c r="C27" s="185"/>
      <c r="D27" s="114"/>
      <c r="E27" s="114"/>
      <c r="F27" s="152"/>
      <c r="G27" s="17"/>
      <c r="H27" s="114"/>
    </row>
    <row r="28" spans="1:8" s="357" customFormat="1" ht="17.5">
      <c r="A28" s="731" t="s">
        <v>34</v>
      </c>
      <c r="B28" s="733" t="s">
        <v>35</v>
      </c>
      <c r="C28" s="733" t="s">
        <v>36</v>
      </c>
      <c r="D28" s="686" t="s">
        <v>107</v>
      </c>
      <c r="E28" s="735" t="s">
        <v>37</v>
      </c>
      <c r="F28" s="737" t="s">
        <v>38</v>
      </c>
      <c r="G28" s="674" t="s">
        <v>72</v>
      </c>
      <c r="H28" s="674" t="s">
        <v>73</v>
      </c>
    </row>
    <row r="29" spans="1:8" s="357" customFormat="1" ht="17.5">
      <c r="A29" s="732"/>
      <c r="B29" s="734"/>
      <c r="C29" s="734"/>
      <c r="D29" s="687"/>
      <c r="E29" s="736"/>
      <c r="F29" s="738"/>
      <c r="G29" s="675"/>
      <c r="H29" s="675"/>
    </row>
    <row r="30" spans="1:8" s="357" customFormat="1" ht="18">
      <c r="A30" s="105" t="s">
        <v>422</v>
      </c>
      <c r="B30" s="33" t="s">
        <v>40</v>
      </c>
      <c r="C30" s="96">
        <v>7523420</v>
      </c>
      <c r="D30" s="35">
        <f>VLOOKUP(C30,'[1]Diversey Professional'!$A:$F,6,FALSE)</f>
        <v>1410159.34</v>
      </c>
      <c r="E30" s="188">
        <v>1</v>
      </c>
      <c r="F30" s="189"/>
      <c r="G30" s="37">
        <f>ROUND((D30*(1-F30))*E30,2)</f>
        <v>1410159.34</v>
      </c>
      <c r="H30" s="38">
        <f>ROUND(G30*1.2,2)</f>
        <v>1692191.21</v>
      </c>
    </row>
    <row r="31" spans="1:8" s="357" customFormat="1" ht="18">
      <c r="A31" s="105" t="s">
        <v>408</v>
      </c>
      <c r="B31" s="33" t="s">
        <v>151</v>
      </c>
      <c r="C31" s="96">
        <v>7514962</v>
      </c>
      <c r="D31" s="35">
        <f>VLOOKUP(C31,'[1]Diversey Professional'!$A:$F,6,FALSE)</f>
        <v>31606.02</v>
      </c>
      <c r="E31" s="188">
        <v>4</v>
      </c>
      <c r="F31" s="189"/>
      <c r="G31" s="37">
        <f t="shared" ref="G31:G67" si="0">ROUND((D31*(1-F31))*E31,2)</f>
        <v>126424.08</v>
      </c>
      <c r="H31" s="38">
        <f t="shared" ref="H31:H67" si="1">ROUND(G31*1.2,2)</f>
        <v>151708.9</v>
      </c>
    </row>
    <row r="32" spans="1:8" s="357" customFormat="1" ht="18">
      <c r="A32" s="105" t="s">
        <v>423</v>
      </c>
      <c r="B32" s="33" t="s">
        <v>40</v>
      </c>
      <c r="C32" s="96">
        <v>7519395</v>
      </c>
      <c r="D32" s="35">
        <f>VLOOKUP(C32,'[1]Diversey Professional'!$A:$F,6,FALSE)</f>
        <v>8510.74</v>
      </c>
      <c r="E32" s="188">
        <v>2</v>
      </c>
      <c r="F32" s="189"/>
      <c r="G32" s="37">
        <f t="shared" si="0"/>
        <v>17021.48</v>
      </c>
      <c r="H32" s="38">
        <f t="shared" si="1"/>
        <v>20425.78</v>
      </c>
    </row>
    <row r="33" spans="1:8" s="357" customFormat="1" ht="18">
      <c r="A33" s="524" t="s">
        <v>843</v>
      </c>
      <c r="B33" s="512"/>
      <c r="C33" s="529"/>
      <c r="D33" s="510"/>
      <c r="E33" s="530"/>
      <c r="F33" s="545"/>
      <c r="G33" s="516"/>
      <c r="H33" s="517"/>
    </row>
    <row r="34" spans="1:8" s="357" customFormat="1" ht="18">
      <c r="A34" s="78" t="s">
        <v>424</v>
      </c>
      <c r="B34" s="39" t="s">
        <v>40</v>
      </c>
      <c r="C34" s="99">
        <v>7510634</v>
      </c>
      <c r="D34" s="647">
        <f>VLOOKUP(C34,'[1]Diversey Professional'!$A:$F,6,FALSE)</f>
        <v>10650.880000000001</v>
      </c>
      <c r="E34" s="69"/>
      <c r="F34" s="189"/>
      <c r="G34" s="37">
        <f t="shared" si="0"/>
        <v>0</v>
      </c>
      <c r="H34" s="38">
        <f t="shared" si="1"/>
        <v>0</v>
      </c>
    </row>
    <row r="35" spans="1:8" s="357" customFormat="1" ht="25" customHeight="1">
      <c r="A35" s="78" t="s">
        <v>369</v>
      </c>
      <c r="B35" s="39" t="s">
        <v>40</v>
      </c>
      <c r="C35" s="99">
        <v>8502830</v>
      </c>
      <c r="D35" s="647">
        <f>VLOOKUP(C35,'[1]Diversey Professional'!$A:$F,6,FALSE)</f>
        <v>3962.28</v>
      </c>
      <c r="E35" s="69"/>
      <c r="F35" s="189"/>
      <c r="G35" s="37">
        <f t="shared" si="0"/>
        <v>0</v>
      </c>
      <c r="H35" s="38">
        <f t="shared" si="1"/>
        <v>0</v>
      </c>
    </row>
    <row r="36" spans="1:8" s="357" customFormat="1" ht="18">
      <c r="A36" s="78" t="s">
        <v>425</v>
      </c>
      <c r="B36" s="39" t="s">
        <v>40</v>
      </c>
      <c r="C36" s="99">
        <v>7510633</v>
      </c>
      <c r="D36" s="647">
        <f>VLOOKUP(C36,'[1]Diversey Professional'!$A:$F,6,FALSE)</f>
        <v>16646.240000000002</v>
      </c>
      <c r="E36" s="69"/>
      <c r="F36" s="189"/>
      <c r="G36" s="37">
        <f t="shared" si="0"/>
        <v>0</v>
      </c>
      <c r="H36" s="38">
        <f t="shared" si="1"/>
        <v>0</v>
      </c>
    </row>
    <row r="37" spans="1:8" s="357" customFormat="1" ht="18">
      <c r="A37" s="78" t="s">
        <v>426</v>
      </c>
      <c r="B37" s="39" t="s">
        <v>40</v>
      </c>
      <c r="C37" s="99">
        <v>7510632</v>
      </c>
      <c r="D37" s="647">
        <f>VLOOKUP(C37,'[1]Diversey Professional'!$A:$F,6,FALSE)</f>
        <v>9646</v>
      </c>
      <c r="E37" s="69"/>
      <c r="F37" s="189"/>
      <c r="G37" s="37">
        <f t="shared" si="0"/>
        <v>0</v>
      </c>
      <c r="H37" s="38">
        <f t="shared" si="1"/>
        <v>0</v>
      </c>
    </row>
    <row r="38" spans="1:8" s="357" customFormat="1" ht="18">
      <c r="A38" s="78" t="s">
        <v>600</v>
      </c>
      <c r="B38" s="39" t="s">
        <v>40</v>
      </c>
      <c r="C38" s="99">
        <v>4131466</v>
      </c>
      <c r="D38" s="647">
        <f>VLOOKUP(C38,'[1]Diversey Professional'!$A:$F,6,FALSE)</f>
        <v>5242.76</v>
      </c>
      <c r="E38" s="69"/>
      <c r="F38" s="189"/>
      <c r="G38" s="37">
        <f t="shared" ref="G38:G39" si="2">ROUND((D38*(1-F38))*E38,2)</f>
        <v>0</v>
      </c>
      <c r="H38" s="38">
        <f t="shared" ref="H38:H39" si="3">ROUND(G38*1.2,2)</f>
        <v>0</v>
      </c>
    </row>
    <row r="39" spans="1:8" s="357" customFormat="1" ht="18">
      <c r="A39" s="78" t="s">
        <v>601</v>
      </c>
      <c r="B39" s="39" t="s">
        <v>40</v>
      </c>
      <c r="C39" s="99">
        <v>4131467</v>
      </c>
      <c r="D39" s="647">
        <f>VLOOKUP(C39,'[1]Diversey Professional'!$A:$F,6,FALSE)</f>
        <v>6566.7000000000007</v>
      </c>
      <c r="E39" s="69"/>
      <c r="F39" s="189"/>
      <c r="G39" s="37">
        <f t="shared" si="2"/>
        <v>0</v>
      </c>
      <c r="H39" s="38">
        <f t="shared" si="3"/>
        <v>0</v>
      </c>
    </row>
    <row r="40" spans="1:8" s="357" customFormat="1" ht="18">
      <c r="A40" s="549" t="s">
        <v>844</v>
      </c>
      <c r="B40" s="512"/>
      <c r="C40" s="529"/>
      <c r="D40" s="510"/>
      <c r="E40" s="530"/>
      <c r="F40" s="562"/>
      <c r="G40" s="516"/>
      <c r="H40" s="517"/>
    </row>
    <row r="41" spans="1:8" s="357" customFormat="1" ht="35">
      <c r="A41" s="78" t="s">
        <v>427</v>
      </c>
      <c r="B41" s="39" t="s">
        <v>40</v>
      </c>
      <c r="C41" s="69">
        <v>8504490</v>
      </c>
      <c r="D41" s="647">
        <f>VLOOKUP(C41,'[1]Diversey Professional'!$A:$F,6,FALSE)</f>
        <v>10612.720000000001</v>
      </c>
      <c r="E41" s="69"/>
      <c r="F41" s="189"/>
      <c r="G41" s="37">
        <f t="shared" si="0"/>
        <v>0</v>
      </c>
      <c r="H41" s="38">
        <f t="shared" si="1"/>
        <v>0</v>
      </c>
    </row>
    <row r="42" spans="1:8" s="357" customFormat="1" ht="18">
      <c r="A42" s="78" t="s">
        <v>428</v>
      </c>
      <c r="B42" s="39" t="s">
        <v>40</v>
      </c>
      <c r="C42" s="69">
        <v>7501650</v>
      </c>
      <c r="D42" s="647">
        <f>VLOOKUP(C42,'[1]Diversey Professional'!$A:$F,6,FALSE)</f>
        <v>28053.960000000003</v>
      </c>
      <c r="E42" s="69"/>
      <c r="F42" s="189"/>
      <c r="G42" s="37">
        <f t="shared" si="0"/>
        <v>0</v>
      </c>
      <c r="H42" s="38">
        <f t="shared" si="1"/>
        <v>0</v>
      </c>
    </row>
    <row r="43" spans="1:8" s="357" customFormat="1" ht="35">
      <c r="A43" s="78" t="s">
        <v>676</v>
      </c>
      <c r="B43" s="39" t="s">
        <v>40</v>
      </c>
      <c r="C43" s="69">
        <v>7524817</v>
      </c>
      <c r="D43" s="647">
        <f>VLOOKUP(C43,'[1]Diversey Professional'!$A:$F,6,FALSE)</f>
        <v>270035</v>
      </c>
      <c r="E43" s="69"/>
      <c r="F43" s="189">
        <v>0</v>
      </c>
      <c r="G43" s="37">
        <f t="shared" ref="G43" si="4">ROUND((D43*(1-F43))*E43,2)</f>
        <v>0</v>
      </c>
      <c r="H43" s="38">
        <f t="shared" ref="H43" si="5">ROUND(G43*1.2,2)</f>
        <v>0</v>
      </c>
    </row>
    <row r="44" spans="1:8" s="357" customFormat="1" ht="18">
      <c r="A44" s="558" t="s">
        <v>585</v>
      </c>
      <c r="B44" s="512"/>
      <c r="C44" s="552"/>
      <c r="D44" s="510"/>
      <c r="E44" s="554"/>
      <c r="F44" s="562"/>
      <c r="G44" s="516"/>
      <c r="H44" s="517"/>
    </row>
    <row r="45" spans="1:8" s="357" customFormat="1" ht="18">
      <c r="A45" s="78" t="s">
        <v>321</v>
      </c>
      <c r="B45" s="104" t="s">
        <v>301</v>
      </c>
      <c r="C45" s="191">
        <v>5871003</v>
      </c>
      <c r="D45" s="647">
        <f>VLOOKUP(C45,'[1]Diversey Professional'!$A:$F,6,FALSE)</f>
        <v>5151.6000000000004</v>
      </c>
      <c r="E45" s="162"/>
      <c r="F45" s="189"/>
      <c r="G45" s="37">
        <f t="shared" si="0"/>
        <v>0</v>
      </c>
      <c r="H45" s="38">
        <f t="shared" si="1"/>
        <v>0</v>
      </c>
    </row>
    <row r="46" spans="1:8" s="357" customFormat="1" ht="18">
      <c r="A46" s="78" t="s">
        <v>322</v>
      </c>
      <c r="B46" s="104" t="s">
        <v>301</v>
      </c>
      <c r="C46" s="191">
        <v>5871004</v>
      </c>
      <c r="D46" s="647">
        <f>VLOOKUP(C46,'[1]Diversey Professional'!$A:$F,6,FALSE)</f>
        <v>4485.92</v>
      </c>
      <c r="E46" s="162"/>
      <c r="F46" s="189"/>
      <c r="G46" s="37">
        <f t="shared" si="0"/>
        <v>0</v>
      </c>
      <c r="H46" s="38">
        <f t="shared" si="1"/>
        <v>0</v>
      </c>
    </row>
    <row r="47" spans="1:8" s="357" customFormat="1" ht="18">
      <c r="A47" s="78" t="s">
        <v>323</v>
      </c>
      <c r="B47" s="104" t="s">
        <v>301</v>
      </c>
      <c r="C47" s="191">
        <v>5871005</v>
      </c>
      <c r="D47" s="647">
        <f>VLOOKUP(C47,'[1]Diversey Professional'!$A:$F,6,FALSE)</f>
        <v>4485.92</v>
      </c>
      <c r="E47" s="162"/>
      <c r="F47" s="189"/>
      <c r="G47" s="37">
        <f t="shared" si="0"/>
        <v>0</v>
      </c>
      <c r="H47" s="38">
        <f t="shared" si="1"/>
        <v>0</v>
      </c>
    </row>
    <row r="48" spans="1:8" s="357" customFormat="1" ht="18">
      <c r="A48" s="78" t="s">
        <v>324</v>
      </c>
      <c r="B48" s="104" t="s">
        <v>301</v>
      </c>
      <c r="C48" s="191">
        <v>5871006</v>
      </c>
      <c r="D48" s="647">
        <f>VLOOKUP(C48,'[1]Diversey Professional'!$A:$F,6,FALSE)</f>
        <v>4485.92</v>
      </c>
      <c r="E48" s="162"/>
      <c r="F48" s="189"/>
      <c r="G48" s="37">
        <f t="shared" si="0"/>
        <v>0</v>
      </c>
      <c r="H48" s="38">
        <f t="shared" si="1"/>
        <v>0</v>
      </c>
    </row>
    <row r="49" spans="1:8" s="357" customFormat="1" ht="18">
      <c r="A49" s="78" t="s">
        <v>603</v>
      </c>
      <c r="B49" s="104" t="s">
        <v>301</v>
      </c>
      <c r="C49" s="191">
        <v>7519286</v>
      </c>
      <c r="D49" s="647">
        <f>VLOOKUP(C49,'[1]Diversey Professional'!$A:$F,6,FALSE)</f>
        <v>6806.26</v>
      </c>
      <c r="E49" s="162"/>
      <c r="F49" s="189"/>
      <c r="G49" s="37">
        <f t="shared" si="0"/>
        <v>0</v>
      </c>
      <c r="H49" s="38">
        <f t="shared" si="1"/>
        <v>0</v>
      </c>
    </row>
    <row r="50" spans="1:8" s="357" customFormat="1" ht="18">
      <c r="A50" s="78" t="s">
        <v>604</v>
      </c>
      <c r="B50" s="104" t="s">
        <v>301</v>
      </c>
      <c r="C50" s="191">
        <v>7519287</v>
      </c>
      <c r="D50" s="647">
        <f>VLOOKUP(C50,'[1]Diversey Professional'!$A:$F,6,FALSE)</f>
        <v>6806.26</v>
      </c>
      <c r="E50" s="162"/>
      <c r="F50" s="189"/>
      <c r="G50" s="37">
        <f t="shared" si="0"/>
        <v>0</v>
      </c>
      <c r="H50" s="38">
        <f t="shared" si="1"/>
        <v>0</v>
      </c>
    </row>
    <row r="51" spans="1:8" s="357" customFormat="1" ht="18">
      <c r="A51" s="78" t="s">
        <v>628</v>
      </c>
      <c r="B51" s="104" t="s">
        <v>301</v>
      </c>
      <c r="C51" s="191" t="s">
        <v>557</v>
      </c>
      <c r="D51" s="647">
        <f>VLOOKUP(C51,'[1]Diversey Professional'!$A:$F,6,FALSE)</f>
        <v>7657.4400000000005</v>
      </c>
      <c r="E51" s="162"/>
      <c r="F51" s="189"/>
      <c r="G51" s="37">
        <f t="shared" ref="G51:G54" si="6">ROUND((D51*(1-F51))*E51,2)</f>
        <v>0</v>
      </c>
      <c r="H51" s="38">
        <f t="shared" ref="H51:H54" si="7">ROUND(G51*1.2,2)</f>
        <v>0</v>
      </c>
    </row>
    <row r="52" spans="1:8" s="357" customFormat="1" ht="18">
      <c r="A52" s="78" t="s">
        <v>629</v>
      </c>
      <c r="B52" s="104" t="s">
        <v>301</v>
      </c>
      <c r="C52" s="191" t="s">
        <v>558</v>
      </c>
      <c r="D52" s="647">
        <f>VLOOKUP(C52,'[1]Diversey Professional'!$A:$F,6,FALSE)</f>
        <v>6806.26</v>
      </c>
      <c r="E52" s="162"/>
      <c r="F52" s="189"/>
      <c r="G52" s="37">
        <f t="shared" si="6"/>
        <v>0</v>
      </c>
      <c r="H52" s="38">
        <f t="shared" si="7"/>
        <v>0</v>
      </c>
    </row>
    <row r="53" spans="1:8" s="357" customFormat="1" ht="18">
      <c r="A53" s="78" t="s">
        <v>632</v>
      </c>
      <c r="B53" s="104" t="s">
        <v>301</v>
      </c>
      <c r="C53" s="191" t="s">
        <v>559</v>
      </c>
      <c r="D53" s="647">
        <f>VLOOKUP(C53,'[1]Diversey Professional'!$A:$F,6,FALSE)</f>
        <v>5717.64</v>
      </c>
      <c r="E53" s="162"/>
      <c r="F53" s="189"/>
      <c r="G53" s="37">
        <f t="shared" si="6"/>
        <v>0</v>
      </c>
      <c r="H53" s="38">
        <f t="shared" si="7"/>
        <v>0</v>
      </c>
    </row>
    <row r="54" spans="1:8" s="357" customFormat="1" ht="18">
      <c r="A54" s="78" t="s">
        <v>631</v>
      </c>
      <c r="B54" s="104" t="s">
        <v>301</v>
      </c>
      <c r="C54" s="191" t="s">
        <v>560</v>
      </c>
      <c r="D54" s="647">
        <f>VLOOKUP(C54,'[1]Diversey Professional'!$A:$F,6,FALSE)</f>
        <v>5309.54</v>
      </c>
      <c r="E54" s="162"/>
      <c r="F54" s="189"/>
      <c r="G54" s="37">
        <f t="shared" si="6"/>
        <v>0</v>
      </c>
      <c r="H54" s="38">
        <f t="shared" si="7"/>
        <v>0</v>
      </c>
    </row>
    <row r="55" spans="1:8" s="357" customFormat="1" ht="18">
      <c r="A55" s="549" t="s">
        <v>231</v>
      </c>
      <c r="B55" s="512"/>
      <c r="C55" s="552"/>
      <c r="D55" s="510"/>
      <c r="E55" s="554"/>
      <c r="F55" s="562"/>
      <c r="G55" s="516"/>
      <c r="H55" s="517"/>
    </row>
    <row r="56" spans="1:8" s="357" customFormat="1" ht="18">
      <c r="A56" s="78" t="s">
        <v>296</v>
      </c>
      <c r="B56" s="104" t="s">
        <v>451</v>
      </c>
      <c r="C56" s="191">
        <v>5960019</v>
      </c>
      <c r="D56" s="647">
        <f>VLOOKUP(C56,'[1]Diversey Professional'!$A:$F,6,FALSE)</f>
        <v>1893.16</v>
      </c>
      <c r="E56" s="162"/>
      <c r="F56" s="189"/>
      <c r="G56" s="37">
        <f t="shared" si="0"/>
        <v>0</v>
      </c>
      <c r="H56" s="38">
        <f t="shared" si="1"/>
        <v>0</v>
      </c>
    </row>
    <row r="57" spans="1:8" s="357" customFormat="1" ht="18">
      <c r="A57" s="78" t="s">
        <v>293</v>
      </c>
      <c r="B57" s="104" t="s">
        <v>451</v>
      </c>
      <c r="C57" s="191">
        <v>7523873</v>
      </c>
      <c r="D57" s="647">
        <f>VLOOKUP(C57,'[1]Diversey Professional'!$A:$F,6,FALSE)</f>
        <v>1893.16</v>
      </c>
      <c r="E57" s="162"/>
      <c r="F57" s="189"/>
      <c r="G57" s="37">
        <f t="shared" si="0"/>
        <v>0</v>
      </c>
      <c r="H57" s="38">
        <f t="shared" si="1"/>
        <v>0</v>
      </c>
    </row>
    <row r="58" spans="1:8" s="357" customFormat="1" ht="18">
      <c r="A58" s="78" t="s">
        <v>290</v>
      </c>
      <c r="B58" s="104" t="s">
        <v>451</v>
      </c>
      <c r="C58" s="191">
        <v>5959721</v>
      </c>
      <c r="D58" s="647">
        <f>VLOOKUP(C58,'[1]Diversey Professional'!$A:$F,6,FALSE)</f>
        <v>1893.16</v>
      </c>
      <c r="E58" s="162"/>
      <c r="F58" s="189"/>
      <c r="G58" s="37">
        <f t="shared" si="0"/>
        <v>0</v>
      </c>
      <c r="H58" s="38">
        <f t="shared" si="1"/>
        <v>0</v>
      </c>
    </row>
    <row r="59" spans="1:8" s="357" customFormat="1" ht="18">
      <c r="A59" s="78" t="s">
        <v>287</v>
      </c>
      <c r="B59" s="104" t="s">
        <v>451</v>
      </c>
      <c r="C59" s="191">
        <v>5959659</v>
      </c>
      <c r="D59" s="647">
        <f>VLOOKUP(C59,'[1]Diversey Professional'!$A:$F,6,FALSE)</f>
        <v>1893.16</v>
      </c>
      <c r="E59" s="162"/>
      <c r="F59" s="189"/>
      <c r="G59" s="37">
        <f t="shared" si="0"/>
        <v>0</v>
      </c>
      <c r="H59" s="38">
        <f t="shared" si="1"/>
        <v>0</v>
      </c>
    </row>
    <row r="60" spans="1:8" s="357" customFormat="1" ht="18">
      <c r="A60" s="78" t="s">
        <v>284</v>
      </c>
      <c r="B60" s="104" t="s">
        <v>451</v>
      </c>
      <c r="C60" s="191">
        <v>5959481</v>
      </c>
      <c r="D60" s="647">
        <f>VLOOKUP(C60,'[1]Diversey Professional'!$A:$F,6,FALSE)</f>
        <v>1893.16</v>
      </c>
      <c r="E60" s="162"/>
      <c r="F60" s="189"/>
      <c r="G60" s="37">
        <f t="shared" si="0"/>
        <v>0</v>
      </c>
      <c r="H60" s="38">
        <f t="shared" si="1"/>
        <v>0</v>
      </c>
    </row>
    <row r="61" spans="1:8" s="357" customFormat="1" ht="18">
      <c r="A61" s="553" t="s">
        <v>354</v>
      </c>
      <c r="B61" s="551"/>
      <c r="C61" s="554"/>
      <c r="D61" s="510"/>
      <c r="E61" s="554"/>
      <c r="F61" s="562"/>
      <c r="G61" s="516"/>
      <c r="H61" s="517"/>
    </row>
    <row r="62" spans="1:8" s="357" customFormat="1" ht="18">
      <c r="A62" s="359" t="s">
        <v>590</v>
      </c>
      <c r="B62" s="204" t="s">
        <v>451</v>
      </c>
      <c r="C62" s="191">
        <v>7518686</v>
      </c>
      <c r="D62" s="647">
        <f>VLOOKUP(C62,'[1]Diversey Professional'!$A:$F,6,FALSE)</f>
        <v>7902.3</v>
      </c>
      <c r="E62" s="162"/>
      <c r="F62" s="189"/>
      <c r="G62" s="37">
        <f t="shared" ref="G62" si="8">ROUND((D62*(1-F62))*E62,2)</f>
        <v>0</v>
      </c>
      <c r="H62" s="38">
        <f t="shared" ref="H62" si="9">ROUND(G62*1.2,2)</f>
        <v>0</v>
      </c>
    </row>
    <row r="63" spans="1:8" s="357" customFormat="1" ht="18">
      <c r="A63" s="550" t="s">
        <v>307</v>
      </c>
      <c r="B63" s="551"/>
      <c r="C63" s="552"/>
      <c r="D63" s="510"/>
      <c r="E63" s="554"/>
      <c r="F63" s="562"/>
      <c r="G63" s="516"/>
      <c r="H63" s="517"/>
    </row>
    <row r="64" spans="1:8" s="357" customFormat="1" ht="18">
      <c r="A64" s="78" t="s">
        <v>429</v>
      </c>
      <c r="B64" s="39" t="s">
        <v>40</v>
      </c>
      <c r="C64" s="69">
        <v>7523412</v>
      </c>
      <c r="D64" s="647">
        <f>VLOOKUP(C64,'[1]Diversey Professional'!$A:$F,6,FALSE)</f>
        <v>43409.120000000003</v>
      </c>
      <c r="E64" s="39"/>
      <c r="F64" s="189"/>
      <c r="G64" s="37">
        <f t="shared" si="0"/>
        <v>0</v>
      </c>
      <c r="H64" s="38">
        <f t="shared" si="1"/>
        <v>0</v>
      </c>
    </row>
    <row r="65" spans="1:8" s="357" customFormat="1" ht="35">
      <c r="A65" s="192" t="s">
        <v>374</v>
      </c>
      <c r="B65" s="109" t="s">
        <v>308</v>
      </c>
      <c r="C65" s="164">
        <v>7515721</v>
      </c>
      <c r="D65" s="647">
        <f>VLOOKUP(C65,'[1]Diversey Professional'!$A:$F,6,FALSE)</f>
        <v>2999.8</v>
      </c>
      <c r="E65" s="39"/>
      <c r="F65" s="189"/>
      <c r="G65" s="37">
        <f t="shared" si="0"/>
        <v>0</v>
      </c>
      <c r="H65" s="38">
        <f t="shared" si="1"/>
        <v>0</v>
      </c>
    </row>
    <row r="66" spans="1:8" s="357" customFormat="1" ht="35">
      <c r="A66" s="108" t="s">
        <v>430</v>
      </c>
      <c r="B66" s="39" t="s">
        <v>308</v>
      </c>
      <c r="C66" s="101">
        <v>7515722</v>
      </c>
      <c r="D66" s="647">
        <f>VLOOKUP(C66,'[1]Diversey Professional'!$A:$F,6,FALSE)</f>
        <v>4044.96</v>
      </c>
      <c r="E66" s="39"/>
      <c r="F66" s="189"/>
      <c r="G66" s="37">
        <f t="shared" si="0"/>
        <v>0</v>
      </c>
      <c r="H66" s="38">
        <f t="shared" si="1"/>
        <v>0</v>
      </c>
    </row>
    <row r="67" spans="1:8" s="357" customFormat="1" ht="35.5" thickBot="1">
      <c r="A67" s="402" t="s">
        <v>399</v>
      </c>
      <c r="B67" s="106" t="s">
        <v>308</v>
      </c>
      <c r="C67" s="403">
        <v>7515723</v>
      </c>
      <c r="D67" s="647">
        <f>VLOOKUP(C67,'[1]Diversey Professional'!$A:$F,6,FALSE)</f>
        <v>4263.3200000000006</v>
      </c>
      <c r="E67" s="106"/>
      <c r="F67" s="404"/>
      <c r="G67" s="375">
        <f t="shared" si="0"/>
        <v>0</v>
      </c>
      <c r="H67" s="376">
        <f t="shared" si="1"/>
        <v>0</v>
      </c>
    </row>
    <row r="68" spans="1:8" s="357" customFormat="1" ht="18.5" thickBot="1">
      <c r="A68" s="368" t="s">
        <v>49</v>
      </c>
      <c r="B68" s="384"/>
      <c r="C68" s="405"/>
      <c r="D68" s="379"/>
      <c r="E68" s="380"/>
      <c r="F68" s="387"/>
      <c r="G68" s="382">
        <f>SUM(G30:G66)</f>
        <v>1553604.9000000001</v>
      </c>
      <c r="H68" s="383">
        <f>SUM(H30:H66)</f>
        <v>1864325.89</v>
      </c>
    </row>
    <row r="69" spans="1:8" s="357" customFormat="1" ht="18">
      <c r="A69" s="141"/>
      <c r="B69" s="26"/>
      <c r="C69" s="246"/>
      <c r="D69" s="215"/>
      <c r="E69" s="213"/>
      <c r="F69" s="214"/>
      <c r="G69" s="215"/>
      <c r="H69" s="146"/>
    </row>
    <row r="70" spans="1:8" s="357" customFormat="1" ht="18">
      <c r="A70" s="128" t="s">
        <v>400</v>
      </c>
      <c r="B70" s="114"/>
      <c r="C70" s="185"/>
      <c r="D70" s="114"/>
      <c r="E70" s="114"/>
      <c r="F70" s="152"/>
      <c r="G70" s="17"/>
      <c r="H70" s="114"/>
    </row>
  </sheetData>
  <mergeCells count="12">
    <mergeCell ref="A8:H8"/>
    <mergeCell ref="A9:H9"/>
    <mergeCell ref="A28:A29"/>
    <mergeCell ref="B28:B29"/>
    <mergeCell ref="C28:C29"/>
    <mergeCell ref="D28:D29"/>
    <mergeCell ref="E28:E29"/>
    <mergeCell ref="F28:F29"/>
    <mergeCell ref="G28:G29"/>
    <mergeCell ref="H28:H29"/>
    <mergeCell ref="B14:C14"/>
    <mergeCell ref="B24:C24"/>
  </mergeCells>
  <conditionalFormatting sqref="D69:H69 E30:F33 F34:F67 E34:E63 G30:H67">
    <cfRule type="cellIs" dxfId="90" priority="2" stopIfTrue="1" operator="lessThanOrEqual">
      <formula>0</formula>
    </cfRule>
  </conditionalFormatting>
  <hyperlinks>
    <hyperlink ref="A6" r:id="rId1"/>
  </hyperlinks>
  <pageMargins left="0.7" right="0.7" top="0.75" bottom="0.75" header="0.3" footer="0.3"/>
  <pageSetup paperSize="9" scale="37" orientation="portrait" r:id="rId2"/>
  <drawing r:id="rId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70"/>
  <sheetViews>
    <sheetView showGridLines="0" view="pageBreakPreview" zoomScale="60" zoomScaleNormal="50" workbookViewId="0">
      <selection activeCell="A8" sqref="A8:H8"/>
    </sheetView>
  </sheetViews>
  <sheetFormatPr defaultColWidth="8.81640625" defaultRowHeight="14"/>
  <cols>
    <col min="1" max="1" width="91.453125" style="2" customWidth="1"/>
    <col min="2" max="2" width="12.453125" style="2" customWidth="1"/>
    <col min="3" max="3" width="17.36328125" style="2" customWidth="1"/>
    <col min="4" max="4" width="22.1796875" style="2" bestFit="1" customWidth="1"/>
    <col min="5" max="6" width="11" style="2" customWidth="1"/>
    <col min="7" max="7" width="32.1796875" style="2" bestFit="1" customWidth="1"/>
    <col min="8" max="8" width="32.81640625" style="2" bestFit="1" customWidth="1"/>
    <col min="9" max="16384" width="8.81640625" style="2"/>
  </cols>
  <sheetData>
    <row r="1" spans="1:8" ht="18">
      <c r="A1" s="4" t="s">
        <v>0</v>
      </c>
      <c r="B1" s="114"/>
      <c r="C1" s="185"/>
      <c r="D1" s="114"/>
      <c r="E1" s="114"/>
      <c r="F1" s="152"/>
      <c r="G1" s="17"/>
      <c r="H1" s="114"/>
    </row>
    <row r="2" spans="1:8" ht="18">
      <c r="A2" s="4" t="s">
        <v>1</v>
      </c>
      <c r="B2" s="114"/>
      <c r="C2" s="185"/>
      <c r="D2" s="114"/>
      <c r="E2" s="114"/>
      <c r="F2" s="152"/>
      <c r="G2" s="17"/>
      <c r="H2" s="114"/>
    </row>
    <row r="3" spans="1:8" ht="18">
      <c r="A3" s="4" t="s">
        <v>2</v>
      </c>
      <c r="B3" s="114"/>
      <c r="C3" s="185"/>
      <c r="D3" s="114"/>
      <c r="E3" s="114"/>
      <c r="F3" s="152"/>
      <c r="G3" s="17"/>
      <c r="H3" s="114"/>
    </row>
    <row r="4" spans="1:8" ht="18">
      <c r="A4" s="4" t="s">
        <v>3</v>
      </c>
      <c r="B4" s="114"/>
      <c r="C4" s="185"/>
      <c r="D4" s="114"/>
      <c r="E4" s="114"/>
      <c r="F4" s="152"/>
      <c r="G4" s="17"/>
      <c r="H4" s="114"/>
    </row>
    <row r="5" spans="1:8" ht="18">
      <c r="A5" s="4" t="s">
        <v>4</v>
      </c>
      <c r="B5" s="114"/>
      <c r="C5" s="185"/>
      <c r="D5" s="114"/>
      <c r="E5" s="114"/>
      <c r="F5" s="152"/>
      <c r="G5" s="17"/>
      <c r="H5" s="114"/>
    </row>
    <row r="6" spans="1:8" ht="18">
      <c r="A6" s="358" t="s">
        <v>591</v>
      </c>
      <c r="B6" s="114"/>
      <c r="C6" s="185"/>
      <c r="D6" s="114"/>
      <c r="E6" s="114"/>
      <c r="F6" s="152"/>
      <c r="G6" s="17"/>
      <c r="H6" s="114"/>
    </row>
    <row r="7" spans="1:8">
      <c r="A7" s="8"/>
      <c r="B7" s="8"/>
      <c r="C7" s="186"/>
      <c r="D7" s="8"/>
      <c r="E7" s="8"/>
      <c r="F7" s="153"/>
      <c r="G7" s="117"/>
      <c r="H7" s="8"/>
    </row>
    <row r="8" spans="1:8" ht="25">
      <c r="A8" s="676" t="s">
        <v>948</v>
      </c>
      <c r="B8" s="677"/>
      <c r="C8" s="677"/>
      <c r="D8" s="677"/>
      <c r="E8" s="677"/>
      <c r="F8" s="677"/>
      <c r="G8" s="677"/>
      <c r="H8" s="678"/>
    </row>
    <row r="9" spans="1:8" ht="25">
      <c r="A9" s="679" t="s">
        <v>949</v>
      </c>
      <c r="B9" s="680"/>
      <c r="C9" s="680"/>
      <c r="D9" s="680"/>
      <c r="E9" s="680"/>
      <c r="F9" s="680"/>
      <c r="G9" s="680"/>
      <c r="H9" s="681"/>
    </row>
    <row r="10" spans="1:8" ht="20">
      <c r="A10" s="18"/>
      <c r="B10" s="121"/>
      <c r="C10" s="187"/>
      <c r="D10" s="121"/>
      <c r="E10" s="118"/>
      <c r="F10" s="154"/>
      <c r="G10" s="124"/>
      <c r="H10" s="118"/>
    </row>
    <row r="11" spans="1:8" ht="20">
      <c r="A11" s="22" t="s">
        <v>167</v>
      </c>
      <c r="B11" s="611" t="s">
        <v>358</v>
      </c>
      <c r="C11" s="194" t="s">
        <v>418</v>
      </c>
      <c r="D11" s="15"/>
      <c r="E11" s="118"/>
      <c r="F11" s="154"/>
      <c r="G11" s="124"/>
      <c r="H11" s="118"/>
    </row>
    <row r="12" spans="1:8" ht="20">
      <c r="A12" s="22" t="s">
        <v>359</v>
      </c>
      <c r="B12" s="611" t="s">
        <v>358</v>
      </c>
      <c r="C12" s="194" t="s">
        <v>419</v>
      </c>
      <c r="D12" s="15"/>
      <c r="E12" s="8"/>
      <c r="F12" s="153"/>
      <c r="G12" s="124"/>
      <c r="H12" s="118"/>
    </row>
    <row r="13" spans="1:8" ht="20">
      <c r="A13" s="22" t="s">
        <v>81</v>
      </c>
      <c r="B13" s="611" t="s">
        <v>111</v>
      </c>
      <c r="C13" s="456">
        <v>55</v>
      </c>
      <c r="D13" s="15"/>
      <c r="E13" s="118"/>
      <c r="F13" s="154"/>
      <c r="G13" s="124"/>
      <c r="H13" s="118"/>
    </row>
    <row r="14" spans="1:8" ht="20">
      <c r="A14" s="22" t="s">
        <v>827</v>
      </c>
      <c r="B14" s="729" t="s">
        <v>872</v>
      </c>
      <c r="C14" s="730"/>
      <c r="D14" s="15"/>
      <c r="E14" s="118"/>
      <c r="F14" s="154"/>
      <c r="G14" s="124"/>
      <c r="H14" s="118"/>
    </row>
    <row r="15" spans="1:8" ht="20">
      <c r="A15" s="22" t="s">
        <v>311</v>
      </c>
      <c r="B15" s="611" t="s">
        <v>111</v>
      </c>
      <c r="C15" s="193">
        <v>63</v>
      </c>
      <c r="D15" s="15"/>
      <c r="E15" s="118"/>
      <c r="F15" s="154"/>
      <c r="G15" s="124"/>
      <c r="H15" s="118"/>
    </row>
    <row r="16" spans="1:8" ht="20">
      <c r="A16" s="22" t="s">
        <v>831</v>
      </c>
      <c r="B16" s="611" t="s">
        <v>9</v>
      </c>
      <c r="C16" s="457" t="s">
        <v>417</v>
      </c>
      <c r="D16" s="15"/>
      <c r="E16" s="118"/>
      <c r="F16" s="154"/>
      <c r="G16" s="124"/>
      <c r="H16" s="118"/>
    </row>
    <row r="17" spans="1:8" ht="20">
      <c r="A17" s="22" t="s">
        <v>837</v>
      </c>
      <c r="B17" s="158" t="s">
        <v>361</v>
      </c>
      <c r="C17" s="458" t="s">
        <v>947</v>
      </c>
      <c r="D17" s="15"/>
      <c r="E17" s="118"/>
      <c r="F17" s="154"/>
      <c r="G17" s="124"/>
      <c r="H17" s="118"/>
    </row>
    <row r="18" spans="1:8" ht="20">
      <c r="A18" s="22" t="s">
        <v>535</v>
      </c>
      <c r="B18" s="611" t="s">
        <v>361</v>
      </c>
      <c r="C18" s="24" t="s">
        <v>420</v>
      </c>
      <c r="D18" s="15"/>
      <c r="E18" s="118"/>
      <c r="F18" s="154"/>
      <c r="G18" s="124"/>
      <c r="H18" s="118"/>
    </row>
    <row r="19" spans="1:8" ht="20">
      <c r="A19" s="22" t="s">
        <v>435</v>
      </c>
      <c r="B19" s="611" t="s">
        <v>20</v>
      </c>
      <c r="C19" s="236" t="s">
        <v>903</v>
      </c>
      <c r="D19" s="15"/>
      <c r="E19" s="118"/>
      <c r="F19" s="154"/>
      <c r="G19" s="124"/>
      <c r="H19" s="118"/>
    </row>
    <row r="20" spans="1:8" ht="20">
      <c r="A20" s="22" t="s">
        <v>12</v>
      </c>
      <c r="B20" s="611" t="s">
        <v>847</v>
      </c>
      <c r="C20" s="195">
        <v>62</v>
      </c>
      <c r="D20" s="15"/>
      <c r="E20" s="118"/>
      <c r="F20" s="154"/>
      <c r="G20" s="124"/>
      <c r="H20" s="118"/>
    </row>
    <row r="21" spans="1:8" ht="20">
      <c r="A21" s="22" t="s">
        <v>29</v>
      </c>
      <c r="B21" s="611" t="s">
        <v>22</v>
      </c>
      <c r="C21" s="220">
        <v>1380</v>
      </c>
      <c r="D21" s="15"/>
      <c r="E21" s="118"/>
      <c r="F21" s="154"/>
      <c r="G21" s="124"/>
      <c r="H21" s="118"/>
    </row>
    <row r="22" spans="1:8" ht="20">
      <c r="A22" s="22" t="s">
        <v>31</v>
      </c>
      <c r="B22" s="611" t="s">
        <v>22</v>
      </c>
      <c r="C22" s="220">
        <v>580</v>
      </c>
      <c r="D22" s="15"/>
      <c r="E22" s="118"/>
      <c r="F22" s="154"/>
      <c r="G22" s="124"/>
      <c r="H22" s="118"/>
    </row>
    <row r="23" spans="1:8" ht="20">
      <c r="A23" s="632" t="s">
        <v>32</v>
      </c>
      <c r="B23" s="219" t="s">
        <v>22</v>
      </c>
      <c r="C23" s="220">
        <v>1280</v>
      </c>
      <c r="D23" s="15"/>
      <c r="E23" s="118"/>
      <c r="F23" s="154"/>
      <c r="G23" s="124"/>
      <c r="H23" s="118"/>
    </row>
    <row r="24" spans="1:8" ht="20.5" thickBot="1">
      <c r="A24" s="631" t="s">
        <v>951</v>
      </c>
      <c r="B24" s="701" t="s">
        <v>955</v>
      </c>
      <c r="C24" s="702"/>
      <c r="D24" s="118"/>
      <c r="E24" s="118"/>
      <c r="F24" s="154"/>
      <c r="G24" s="124"/>
      <c r="H24" s="118"/>
    </row>
    <row r="25" spans="1:8" ht="20">
      <c r="A25" s="26"/>
      <c r="B25" s="626"/>
      <c r="C25" s="626"/>
      <c r="D25" s="118"/>
      <c r="E25" s="118"/>
      <c r="F25" s="154"/>
      <c r="G25" s="124"/>
      <c r="H25" s="118"/>
    </row>
    <row r="26" spans="1:8" s="357" customFormat="1" ht="23">
      <c r="A26" s="526" t="s">
        <v>946</v>
      </c>
      <c r="B26" s="609"/>
      <c r="C26" s="610"/>
      <c r="D26" s="114"/>
      <c r="E26" s="114"/>
      <c r="F26" s="152"/>
      <c r="G26" s="17"/>
      <c r="H26" s="114"/>
    </row>
    <row r="27" spans="1:8" s="357" customFormat="1" ht="18.5" thickBot="1">
      <c r="A27" s="114"/>
      <c r="B27" s="114"/>
      <c r="C27" s="185"/>
      <c r="D27" s="114"/>
      <c r="E27" s="114"/>
      <c r="F27" s="152"/>
      <c r="G27" s="17"/>
      <c r="H27" s="114"/>
    </row>
    <row r="28" spans="1:8" s="357" customFormat="1" ht="17.5">
      <c r="A28" s="731" t="s">
        <v>34</v>
      </c>
      <c r="B28" s="733" t="s">
        <v>35</v>
      </c>
      <c r="C28" s="733" t="s">
        <v>36</v>
      </c>
      <c r="D28" s="686" t="s">
        <v>107</v>
      </c>
      <c r="E28" s="735" t="s">
        <v>37</v>
      </c>
      <c r="F28" s="737" t="s">
        <v>38</v>
      </c>
      <c r="G28" s="674" t="s">
        <v>72</v>
      </c>
      <c r="H28" s="674" t="s">
        <v>73</v>
      </c>
    </row>
    <row r="29" spans="1:8" s="357" customFormat="1" ht="17.5">
      <c r="A29" s="732"/>
      <c r="B29" s="734"/>
      <c r="C29" s="734"/>
      <c r="D29" s="687"/>
      <c r="E29" s="736"/>
      <c r="F29" s="738"/>
      <c r="G29" s="675"/>
      <c r="H29" s="675"/>
    </row>
    <row r="30" spans="1:8" s="357" customFormat="1" ht="18">
      <c r="A30" s="105" t="s">
        <v>945</v>
      </c>
      <c r="B30" s="33" t="s">
        <v>40</v>
      </c>
      <c r="C30" s="96">
        <v>7524919</v>
      </c>
      <c r="D30" s="35">
        <v>1802000</v>
      </c>
      <c r="E30" s="188">
        <v>1</v>
      </c>
      <c r="F30" s="189"/>
      <c r="G30" s="37">
        <f>ROUND((D30*(1-F30))*E30,2)</f>
        <v>1802000</v>
      </c>
      <c r="H30" s="38">
        <f>ROUND(G30*1.2,2)</f>
        <v>2162400</v>
      </c>
    </row>
    <row r="31" spans="1:8" s="357" customFormat="1" ht="18">
      <c r="A31" s="129" t="s">
        <v>768</v>
      </c>
      <c r="B31" s="33" t="s">
        <v>40</v>
      </c>
      <c r="C31" s="96">
        <v>7523909</v>
      </c>
      <c r="D31" s="648">
        <v>89798.96</v>
      </c>
      <c r="E31" s="188">
        <v>1</v>
      </c>
      <c r="F31" s="189"/>
      <c r="G31" s="37">
        <f t="shared" ref="G31:G67" si="0">ROUND((D31*(1-F31))*E31,2)</f>
        <v>89798.96</v>
      </c>
      <c r="H31" s="38">
        <f t="shared" ref="H31:H67" si="1">ROUND(G31*1.2,2)</f>
        <v>107758.75</v>
      </c>
    </row>
    <row r="32" spans="1:8" s="357" customFormat="1" ht="18">
      <c r="A32" s="105" t="s">
        <v>423</v>
      </c>
      <c r="B32" s="33" t="s">
        <v>40</v>
      </c>
      <c r="C32" s="96">
        <v>7519395</v>
      </c>
      <c r="D32" s="648">
        <v>8510.74</v>
      </c>
      <c r="E32" s="188">
        <v>2</v>
      </c>
      <c r="F32" s="189"/>
      <c r="G32" s="37">
        <f t="shared" si="0"/>
        <v>17021.48</v>
      </c>
      <c r="H32" s="38">
        <f t="shared" si="1"/>
        <v>20425.78</v>
      </c>
    </row>
    <row r="33" spans="1:8" s="357" customFormat="1" ht="18">
      <c r="A33" s="524" t="s">
        <v>843</v>
      </c>
      <c r="B33" s="512"/>
      <c r="C33" s="529"/>
      <c r="D33" s="649"/>
      <c r="E33" s="530"/>
      <c r="F33" s="545"/>
      <c r="G33" s="516"/>
      <c r="H33" s="517"/>
    </row>
    <row r="34" spans="1:8" s="357" customFormat="1" ht="18">
      <c r="A34" s="78" t="s">
        <v>424</v>
      </c>
      <c r="B34" s="39" t="s">
        <v>40</v>
      </c>
      <c r="C34" s="99">
        <v>7510634</v>
      </c>
      <c r="D34" s="650">
        <v>10650.88</v>
      </c>
      <c r="E34" s="69"/>
      <c r="F34" s="189"/>
      <c r="G34" s="37">
        <f t="shared" si="0"/>
        <v>0</v>
      </c>
      <c r="H34" s="38">
        <f t="shared" si="1"/>
        <v>0</v>
      </c>
    </row>
    <row r="35" spans="1:8" s="357" customFormat="1" ht="25" customHeight="1">
      <c r="A35" s="78" t="s">
        <v>369</v>
      </c>
      <c r="B35" s="39" t="s">
        <v>40</v>
      </c>
      <c r="C35" s="99">
        <v>8502830</v>
      </c>
      <c r="D35" s="650">
        <v>3962.28</v>
      </c>
      <c r="E35" s="69"/>
      <c r="F35" s="189"/>
      <c r="G35" s="37">
        <f t="shared" si="0"/>
        <v>0</v>
      </c>
      <c r="H35" s="38">
        <f t="shared" si="1"/>
        <v>0</v>
      </c>
    </row>
    <row r="36" spans="1:8" s="357" customFormat="1" ht="18">
      <c r="A36" s="78" t="s">
        <v>425</v>
      </c>
      <c r="B36" s="39" t="s">
        <v>40</v>
      </c>
      <c r="C36" s="99">
        <v>7510633</v>
      </c>
      <c r="D36" s="650">
        <v>16646.240000000002</v>
      </c>
      <c r="E36" s="69"/>
      <c r="F36" s="189"/>
      <c r="G36" s="37">
        <f t="shared" si="0"/>
        <v>0</v>
      </c>
      <c r="H36" s="38">
        <f t="shared" si="1"/>
        <v>0</v>
      </c>
    </row>
    <row r="37" spans="1:8" s="357" customFormat="1" ht="18">
      <c r="A37" s="78" t="s">
        <v>426</v>
      </c>
      <c r="B37" s="39" t="s">
        <v>40</v>
      </c>
      <c r="C37" s="99">
        <v>7510632</v>
      </c>
      <c r="D37" s="650">
        <v>9646</v>
      </c>
      <c r="E37" s="69"/>
      <c r="F37" s="189"/>
      <c r="G37" s="37">
        <f t="shared" si="0"/>
        <v>0</v>
      </c>
      <c r="H37" s="38">
        <f t="shared" si="1"/>
        <v>0</v>
      </c>
    </row>
    <row r="38" spans="1:8" s="357" customFormat="1" ht="18">
      <c r="A38" s="78" t="s">
        <v>600</v>
      </c>
      <c r="B38" s="39" t="s">
        <v>40</v>
      </c>
      <c r="C38" s="99">
        <v>4131466</v>
      </c>
      <c r="D38" s="650">
        <v>5242.76</v>
      </c>
      <c r="E38" s="69"/>
      <c r="F38" s="189"/>
      <c r="G38" s="37">
        <f t="shared" si="0"/>
        <v>0</v>
      </c>
      <c r="H38" s="38">
        <f t="shared" si="1"/>
        <v>0</v>
      </c>
    </row>
    <row r="39" spans="1:8" s="357" customFormat="1" ht="18">
      <c r="A39" s="78" t="s">
        <v>601</v>
      </c>
      <c r="B39" s="39" t="s">
        <v>40</v>
      </c>
      <c r="C39" s="99">
        <v>4131467</v>
      </c>
      <c r="D39" s="650">
        <v>6566.7</v>
      </c>
      <c r="E39" s="69"/>
      <c r="F39" s="189"/>
      <c r="G39" s="37">
        <f t="shared" si="0"/>
        <v>0</v>
      </c>
      <c r="H39" s="38">
        <f t="shared" si="1"/>
        <v>0</v>
      </c>
    </row>
    <row r="40" spans="1:8" s="357" customFormat="1" ht="18">
      <c r="A40" s="549" t="s">
        <v>844</v>
      </c>
      <c r="B40" s="512"/>
      <c r="C40" s="529"/>
      <c r="D40" s="649"/>
      <c r="E40" s="530"/>
      <c r="F40" s="562"/>
      <c r="G40" s="516"/>
      <c r="H40" s="517"/>
    </row>
    <row r="41" spans="1:8" s="357" customFormat="1" ht="35">
      <c r="A41" s="78" t="s">
        <v>427</v>
      </c>
      <c r="B41" s="39" t="s">
        <v>40</v>
      </c>
      <c r="C41" s="69">
        <v>8504490</v>
      </c>
      <c r="D41" s="650">
        <v>10612.72</v>
      </c>
      <c r="E41" s="69"/>
      <c r="F41" s="189"/>
      <c r="G41" s="37">
        <f t="shared" si="0"/>
        <v>0</v>
      </c>
      <c r="H41" s="38">
        <f t="shared" si="1"/>
        <v>0</v>
      </c>
    </row>
    <row r="42" spans="1:8" s="357" customFormat="1" ht="18">
      <c r="A42" s="78" t="s">
        <v>428</v>
      </c>
      <c r="B42" s="39" t="s">
        <v>40</v>
      </c>
      <c r="C42" s="69">
        <v>7501650</v>
      </c>
      <c r="D42" s="650">
        <v>28053.96</v>
      </c>
      <c r="E42" s="69"/>
      <c r="F42" s="189"/>
      <c r="G42" s="37">
        <f t="shared" si="0"/>
        <v>0</v>
      </c>
      <c r="H42" s="38">
        <f t="shared" si="1"/>
        <v>0</v>
      </c>
    </row>
    <row r="43" spans="1:8" s="357" customFormat="1" ht="35">
      <c r="A43" s="78" t="s">
        <v>676</v>
      </c>
      <c r="B43" s="39" t="s">
        <v>40</v>
      </c>
      <c r="C43" s="69">
        <v>7524817</v>
      </c>
      <c r="D43" s="650">
        <v>270035</v>
      </c>
      <c r="E43" s="69"/>
      <c r="F43" s="189">
        <v>0</v>
      </c>
      <c r="G43" s="37">
        <f t="shared" si="0"/>
        <v>0</v>
      </c>
      <c r="H43" s="38">
        <f t="shared" si="1"/>
        <v>0</v>
      </c>
    </row>
    <row r="44" spans="1:8" s="357" customFormat="1" ht="18">
      <c r="A44" s="558" t="s">
        <v>585</v>
      </c>
      <c r="B44" s="512"/>
      <c r="C44" s="552"/>
      <c r="D44" s="649"/>
      <c r="E44" s="554"/>
      <c r="F44" s="562"/>
      <c r="G44" s="516"/>
      <c r="H44" s="517"/>
    </row>
    <row r="45" spans="1:8" s="357" customFormat="1" ht="18">
      <c r="A45" s="78" t="s">
        <v>321</v>
      </c>
      <c r="B45" s="104" t="s">
        <v>301</v>
      </c>
      <c r="C45" s="191">
        <v>5871003</v>
      </c>
      <c r="D45" s="650">
        <v>5151.6000000000004</v>
      </c>
      <c r="E45" s="162"/>
      <c r="F45" s="189"/>
      <c r="G45" s="37">
        <f t="shared" si="0"/>
        <v>0</v>
      </c>
      <c r="H45" s="38">
        <f t="shared" si="1"/>
        <v>0</v>
      </c>
    </row>
    <row r="46" spans="1:8" s="357" customFormat="1" ht="18">
      <c r="A46" s="78" t="s">
        <v>322</v>
      </c>
      <c r="B46" s="104" t="s">
        <v>301</v>
      </c>
      <c r="C46" s="191">
        <v>5871004</v>
      </c>
      <c r="D46" s="650">
        <v>4485.92</v>
      </c>
      <c r="E46" s="162"/>
      <c r="F46" s="189"/>
      <c r="G46" s="37">
        <f t="shared" si="0"/>
        <v>0</v>
      </c>
      <c r="H46" s="38">
        <f t="shared" si="1"/>
        <v>0</v>
      </c>
    </row>
    <row r="47" spans="1:8" s="357" customFormat="1" ht="18">
      <c r="A47" s="78" t="s">
        <v>323</v>
      </c>
      <c r="B47" s="104" t="s">
        <v>301</v>
      </c>
      <c r="C47" s="191">
        <v>5871005</v>
      </c>
      <c r="D47" s="650">
        <v>4485.92</v>
      </c>
      <c r="E47" s="162"/>
      <c r="F47" s="189"/>
      <c r="G47" s="37">
        <f t="shared" si="0"/>
        <v>0</v>
      </c>
      <c r="H47" s="38">
        <f t="shared" si="1"/>
        <v>0</v>
      </c>
    </row>
    <row r="48" spans="1:8" s="357" customFormat="1" ht="18">
      <c r="A48" s="78" t="s">
        <v>324</v>
      </c>
      <c r="B48" s="104" t="s">
        <v>301</v>
      </c>
      <c r="C48" s="191">
        <v>5871006</v>
      </c>
      <c r="D48" s="650">
        <v>4485.92</v>
      </c>
      <c r="E48" s="162"/>
      <c r="F48" s="189"/>
      <c r="G48" s="37">
        <f t="shared" si="0"/>
        <v>0</v>
      </c>
      <c r="H48" s="38">
        <f t="shared" si="1"/>
        <v>0</v>
      </c>
    </row>
    <row r="49" spans="1:8" s="357" customFormat="1" ht="18">
      <c r="A49" s="78" t="s">
        <v>603</v>
      </c>
      <c r="B49" s="104" t="s">
        <v>301</v>
      </c>
      <c r="C49" s="191">
        <v>7519286</v>
      </c>
      <c r="D49" s="650">
        <v>6806.26</v>
      </c>
      <c r="E49" s="162"/>
      <c r="F49" s="189"/>
      <c r="G49" s="37">
        <f t="shared" si="0"/>
        <v>0</v>
      </c>
      <c r="H49" s="38">
        <f t="shared" si="1"/>
        <v>0</v>
      </c>
    </row>
    <row r="50" spans="1:8" s="357" customFormat="1" ht="18">
      <c r="A50" s="78" t="s">
        <v>604</v>
      </c>
      <c r="B50" s="104" t="s">
        <v>301</v>
      </c>
      <c r="C50" s="191">
        <v>7519287</v>
      </c>
      <c r="D50" s="650">
        <v>6806.26</v>
      </c>
      <c r="E50" s="162"/>
      <c r="F50" s="189"/>
      <c r="G50" s="37">
        <f t="shared" si="0"/>
        <v>0</v>
      </c>
      <c r="H50" s="38">
        <f t="shared" si="1"/>
        <v>0</v>
      </c>
    </row>
    <row r="51" spans="1:8" s="357" customFormat="1" ht="18">
      <c r="A51" s="78" t="s">
        <v>628</v>
      </c>
      <c r="B51" s="104" t="s">
        <v>301</v>
      </c>
      <c r="C51" s="191" t="s">
        <v>557</v>
      </c>
      <c r="D51" s="650">
        <v>7657.44</v>
      </c>
      <c r="E51" s="162"/>
      <c r="F51" s="189"/>
      <c r="G51" s="37">
        <f t="shared" si="0"/>
        <v>0</v>
      </c>
      <c r="H51" s="38">
        <f t="shared" si="1"/>
        <v>0</v>
      </c>
    </row>
    <row r="52" spans="1:8" s="357" customFormat="1" ht="18">
      <c r="A52" s="78" t="s">
        <v>629</v>
      </c>
      <c r="B52" s="104" t="s">
        <v>301</v>
      </c>
      <c r="C52" s="191" t="s">
        <v>558</v>
      </c>
      <c r="D52" s="650">
        <v>6806.26</v>
      </c>
      <c r="E52" s="162"/>
      <c r="F52" s="189"/>
      <c r="G52" s="37">
        <f t="shared" si="0"/>
        <v>0</v>
      </c>
      <c r="H52" s="38">
        <f t="shared" si="1"/>
        <v>0</v>
      </c>
    </row>
    <row r="53" spans="1:8" s="357" customFormat="1" ht="18">
      <c r="A53" s="78" t="s">
        <v>632</v>
      </c>
      <c r="B53" s="104" t="s">
        <v>301</v>
      </c>
      <c r="C53" s="191" t="s">
        <v>559</v>
      </c>
      <c r="D53" s="650">
        <v>5717.64</v>
      </c>
      <c r="E53" s="162"/>
      <c r="F53" s="189"/>
      <c r="G53" s="37">
        <f t="shared" si="0"/>
        <v>0</v>
      </c>
      <c r="H53" s="38">
        <f t="shared" si="1"/>
        <v>0</v>
      </c>
    </row>
    <row r="54" spans="1:8" s="357" customFormat="1" ht="18">
      <c r="A54" s="78" t="s">
        <v>631</v>
      </c>
      <c r="B54" s="104" t="s">
        <v>301</v>
      </c>
      <c r="C54" s="191" t="s">
        <v>560</v>
      </c>
      <c r="D54" s="650">
        <v>5309.54</v>
      </c>
      <c r="E54" s="162"/>
      <c r="F54" s="189"/>
      <c r="G54" s="37">
        <f t="shared" si="0"/>
        <v>0</v>
      </c>
      <c r="H54" s="38">
        <f t="shared" si="1"/>
        <v>0</v>
      </c>
    </row>
    <row r="55" spans="1:8" s="357" customFormat="1" ht="18">
      <c r="A55" s="549" t="s">
        <v>231</v>
      </c>
      <c r="B55" s="512"/>
      <c r="C55" s="552"/>
      <c r="D55" s="649"/>
      <c r="E55" s="554"/>
      <c r="F55" s="562"/>
      <c r="G55" s="516"/>
      <c r="H55" s="517"/>
    </row>
    <row r="56" spans="1:8" s="357" customFormat="1" ht="18">
      <c r="A56" s="78" t="s">
        <v>296</v>
      </c>
      <c r="B56" s="104" t="s">
        <v>451</v>
      </c>
      <c r="C56" s="191">
        <v>5960019</v>
      </c>
      <c r="D56" s="650">
        <v>1893.16</v>
      </c>
      <c r="E56" s="162"/>
      <c r="F56" s="189"/>
      <c r="G56" s="37">
        <f t="shared" si="0"/>
        <v>0</v>
      </c>
      <c r="H56" s="38">
        <f t="shared" si="1"/>
        <v>0</v>
      </c>
    </row>
    <row r="57" spans="1:8" s="357" customFormat="1" ht="18">
      <c r="A57" s="78" t="s">
        <v>293</v>
      </c>
      <c r="B57" s="104" t="s">
        <v>451</v>
      </c>
      <c r="C57" s="191">
        <v>7523873</v>
      </c>
      <c r="D57" s="650">
        <v>1893.16</v>
      </c>
      <c r="E57" s="162"/>
      <c r="F57" s="189"/>
      <c r="G57" s="37">
        <f t="shared" si="0"/>
        <v>0</v>
      </c>
      <c r="H57" s="38">
        <f t="shared" si="1"/>
        <v>0</v>
      </c>
    </row>
    <row r="58" spans="1:8" s="357" customFormat="1" ht="18">
      <c r="A58" s="78" t="s">
        <v>290</v>
      </c>
      <c r="B58" s="104" t="s">
        <v>451</v>
      </c>
      <c r="C58" s="191">
        <v>5959721</v>
      </c>
      <c r="D58" s="650">
        <v>1893.16</v>
      </c>
      <c r="E58" s="162"/>
      <c r="F58" s="189"/>
      <c r="G58" s="37">
        <f t="shared" si="0"/>
        <v>0</v>
      </c>
      <c r="H58" s="38">
        <f t="shared" si="1"/>
        <v>0</v>
      </c>
    </row>
    <row r="59" spans="1:8" s="357" customFormat="1" ht="18">
      <c r="A59" s="78" t="s">
        <v>287</v>
      </c>
      <c r="B59" s="104" t="s">
        <v>451</v>
      </c>
      <c r="C59" s="191">
        <v>5959659</v>
      </c>
      <c r="D59" s="650">
        <v>1893.16</v>
      </c>
      <c r="E59" s="162"/>
      <c r="F59" s="189"/>
      <c r="G59" s="37">
        <f t="shared" si="0"/>
        <v>0</v>
      </c>
      <c r="H59" s="38">
        <f t="shared" si="1"/>
        <v>0</v>
      </c>
    </row>
    <row r="60" spans="1:8" s="357" customFormat="1" ht="18">
      <c r="A60" s="78" t="s">
        <v>284</v>
      </c>
      <c r="B60" s="104" t="s">
        <v>451</v>
      </c>
      <c r="C60" s="191">
        <v>5959481</v>
      </c>
      <c r="D60" s="650">
        <v>1893.16</v>
      </c>
      <c r="E60" s="162"/>
      <c r="F60" s="189"/>
      <c r="G60" s="37">
        <f t="shared" si="0"/>
        <v>0</v>
      </c>
      <c r="H60" s="38">
        <f t="shared" si="1"/>
        <v>0</v>
      </c>
    </row>
    <row r="61" spans="1:8" s="357" customFormat="1" ht="18">
      <c r="A61" s="553" t="s">
        <v>354</v>
      </c>
      <c r="B61" s="551"/>
      <c r="C61" s="554"/>
      <c r="D61" s="649"/>
      <c r="E61" s="554"/>
      <c r="F61" s="562"/>
      <c r="G61" s="516"/>
      <c r="H61" s="517"/>
    </row>
    <row r="62" spans="1:8" s="357" customFormat="1" ht="18">
      <c r="A62" s="359" t="s">
        <v>590</v>
      </c>
      <c r="B62" s="204" t="s">
        <v>451</v>
      </c>
      <c r="C62" s="191">
        <v>7518686</v>
      </c>
      <c r="D62" s="650">
        <v>7902.3</v>
      </c>
      <c r="E62" s="162"/>
      <c r="F62" s="189"/>
      <c r="G62" s="37">
        <f t="shared" ref="G62" si="2">ROUND((D62*(1-F62))*E62,2)</f>
        <v>0</v>
      </c>
      <c r="H62" s="38">
        <f t="shared" ref="H62" si="3">ROUND(G62*1.2,2)</f>
        <v>0</v>
      </c>
    </row>
    <row r="63" spans="1:8" s="357" customFormat="1" ht="18">
      <c r="A63" s="550" t="s">
        <v>307</v>
      </c>
      <c r="B63" s="551"/>
      <c r="C63" s="552"/>
      <c r="D63" s="649"/>
      <c r="E63" s="554"/>
      <c r="F63" s="562"/>
      <c r="G63" s="516"/>
      <c r="H63" s="517"/>
    </row>
    <row r="64" spans="1:8" s="357" customFormat="1" ht="18">
      <c r="A64" s="78" t="s">
        <v>429</v>
      </c>
      <c r="B64" s="39" t="s">
        <v>40</v>
      </c>
      <c r="C64" s="69">
        <v>7523412</v>
      </c>
      <c r="D64" s="650">
        <v>43409.120000000003</v>
      </c>
      <c r="E64" s="39"/>
      <c r="F64" s="189"/>
      <c r="G64" s="37">
        <f t="shared" si="0"/>
        <v>0</v>
      </c>
      <c r="H64" s="38">
        <f t="shared" si="1"/>
        <v>0</v>
      </c>
    </row>
    <row r="65" spans="1:8" s="357" customFormat="1" ht="35">
      <c r="A65" s="192" t="s">
        <v>374</v>
      </c>
      <c r="B65" s="109" t="s">
        <v>308</v>
      </c>
      <c r="C65" s="164">
        <v>7515721</v>
      </c>
      <c r="D65" s="650">
        <v>2999.8</v>
      </c>
      <c r="E65" s="39"/>
      <c r="F65" s="189"/>
      <c r="G65" s="37">
        <f t="shared" si="0"/>
        <v>0</v>
      </c>
      <c r="H65" s="38">
        <f t="shared" si="1"/>
        <v>0</v>
      </c>
    </row>
    <row r="66" spans="1:8" s="357" customFormat="1" ht="35">
      <c r="A66" s="108" t="s">
        <v>430</v>
      </c>
      <c r="B66" s="39" t="s">
        <v>308</v>
      </c>
      <c r="C66" s="101">
        <v>7515722</v>
      </c>
      <c r="D66" s="650">
        <v>4044.96</v>
      </c>
      <c r="E66" s="39"/>
      <c r="F66" s="189"/>
      <c r="G66" s="37">
        <f t="shared" si="0"/>
        <v>0</v>
      </c>
      <c r="H66" s="38">
        <f t="shared" si="1"/>
        <v>0</v>
      </c>
    </row>
    <row r="67" spans="1:8" s="357" customFormat="1" ht="35.5" thickBot="1">
      <c r="A67" s="402" t="s">
        <v>399</v>
      </c>
      <c r="B67" s="106" t="s">
        <v>308</v>
      </c>
      <c r="C67" s="403">
        <v>7515723</v>
      </c>
      <c r="D67" s="650">
        <v>4263.32</v>
      </c>
      <c r="E67" s="106"/>
      <c r="F67" s="404"/>
      <c r="G67" s="375">
        <f t="shared" si="0"/>
        <v>0</v>
      </c>
      <c r="H67" s="376">
        <f t="shared" si="1"/>
        <v>0</v>
      </c>
    </row>
    <row r="68" spans="1:8" s="357" customFormat="1" ht="18.5" thickBot="1">
      <c r="A68" s="368" t="s">
        <v>49</v>
      </c>
      <c r="B68" s="384"/>
      <c r="C68" s="405"/>
      <c r="D68" s="379"/>
      <c r="E68" s="380"/>
      <c r="F68" s="387"/>
      <c r="G68" s="382">
        <f>SUM(G30:G66)</f>
        <v>1908820.44</v>
      </c>
      <c r="H68" s="383">
        <f>SUM(H30:H66)</f>
        <v>2290584.5299999998</v>
      </c>
    </row>
    <row r="69" spans="1:8" s="357" customFormat="1" ht="18">
      <c r="A69" s="141"/>
      <c r="B69" s="26"/>
      <c r="C69" s="246"/>
      <c r="D69" s="215"/>
      <c r="E69" s="213"/>
      <c r="F69" s="214"/>
      <c r="G69" s="215"/>
      <c r="H69" s="146"/>
    </row>
    <row r="70" spans="1:8" s="357" customFormat="1" ht="18">
      <c r="A70" s="128" t="s">
        <v>400</v>
      </c>
      <c r="B70" s="114"/>
      <c r="C70" s="185"/>
      <c r="D70" s="114"/>
      <c r="E70" s="114"/>
      <c r="F70" s="152"/>
      <c r="G70" s="17"/>
      <c r="H70" s="114"/>
    </row>
  </sheetData>
  <mergeCells count="12">
    <mergeCell ref="H28:H29"/>
    <mergeCell ref="A8:H8"/>
    <mergeCell ref="A9:H9"/>
    <mergeCell ref="B14:C14"/>
    <mergeCell ref="A28:A29"/>
    <mergeCell ref="B28:B29"/>
    <mergeCell ref="C28:C29"/>
    <mergeCell ref="D28:D29"/>
    <mergeCell ref="E28:E29"/>
    <mergeCell ref="F28:F29"/>
    <mergeCell ref="G28:G29"/>
    <mergeCell ref="B24:C24"/>
  </mergeCells>
  <conditionalFormatting sqref="D69:H69 E30:F33 F34:F67 E34:E63 G30:H67">
    <cfRule type="cellIs" dxfId="89" priority="1" stopIfTrue="1" operator="lessThanOrEqual">
      <formula>0</formula>
    </cfRule>
  </conditionalFormatting>
  <hyperlinks>
    <hyperlink ref="A6" r:id="rId1"/>
  </hyperlinks>
  <pageMargins left="0.7" right="0.7" top="0.75" bottom="0.75" header="0.3" footer="0.3"/>
  <pageSetup paperSize="9" scale="37" orientation="portrait" r:id="rId2"/>
  <drawing r:id="rId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>
    <pageSetUpPr fitToPage="1"/>
  </sheetPr>
  <dimension ref="A1:H51"/>
  <sheetViews>
    <sheetView showGridLines="0" view="pageBreakPreview" topLeftCell="A18" zoomScale="60" zoomScaleNormal="60" workbookViewId="0">
      <selection activeCell="D30" sqref="D30:D48"/>
    </sheetView>
  </sheetViews>
  <sheetFormatPr defaultColWidth="8.81640625" defaultRowHeight="14"/>
  <cols>
    <col min="1" max="1" width="74.453125" style="2" customWidth="1"/>
    <col min="2" max="2" width="12.453125" style="2" customWidth="1"/>
    <col min="3" max="3" width="19.453125" style="2" customWidth="1"/>
    <col min="4" max="4" width="22.1796875" style="2" bestFit="1" customWidth="1"/>
    <col min="5" max="6" width="11" style="2" customWidth="1"/>
    <col min="7" max="7" width="31.6328125" style="2" bestFit="1" customWidth="1"/>
    <col min="8" max="8" width="32.36328125" style="2" bestFit="1" customWidth="1"/>
    <col min="9" max="16384" width="8.81640625" style="2"/>
  </cols>
  <sheetData>
    <row r="1" spans="1:8" ht="18">
      <c r="A1" s="4" t="s">
        <v>0</v>
      </c>
      <c r="B1" s="5"/>
      <c r="C1" s="6"/>
      <c r="D1" s="5"/>
      <c r="E1" s="5"/>
      <c r="F1" s="115"/>
      <c r="G1" s="167"/>
      <c r="H1" s="5"/>
    </row>
    <row r="2" spans="1:8" ht="18">
      <c r="A2" s="4" t="s">
        <v>1</v>
      </c>
      <c r="B2" s="5"/>
      <c r="C2" s="6"/>
      <c r="D2" s="5"/>
      <c r="E2" s="5"/>
      <c r="F2" s="115"/>
      <c r="G2" s="167"/>
      <c r="H2" s="5"/>
    </row>
    <row r="3" spans="1:8" ht="18">
      <c r="A3" s="4" t="s">
        <v>2</v>
      </c>
      <c r="B3" s="5"/>
      <c r="C3" s="6"/>
      <c r="D3" s="5"/>
      <c r="E3" s="5"/>
      <c r="F3" s="115"/>
      <c r="G3" s="167"/>
      <c r="H3" s="5"/>
    </row>
    <row r="4" spans="1:8" ht="18">
      <c r="A4" s="4" t="s">
        <v>3</v>
      </c>
      <c r="B4" s="5"/>
      <c r="C4" s="6"/>
      <c r="D4" s="5"/>
      <c r="E4" s="5"/>
      <c r="F4" s="115"/>
      <c r="G4" s="167"/>
      <c r="H4" s="5"/>
    </row>
    <row r="5" spans="1:8" ht="18">
      <c r="A5" s="4" t="s">
        <v>4</v>
      </c>
      <c r="B5" s="5"/>
      <c r="C5" s="6"/>
      <c r="D5" s="5"/>
      <c r="E5" s="5"/>
      <c r="F5" s="115"/>
      <c r="G5" s="167"/>
      <c r="H5" s="5"/>
    </row>
    <row r="6" spans="1:8" ht="18">
      <c r="A6" s="358" t="s">
        <v>591</v>
      </c>
      <c r="B6" s="5"/>
      <c r="C6" s="6"/>
      <c r="D6" s="5"/>
      <c r="E6" s="5"/>
      <c r="F6" s="115"/>
      <c r="G6" s="167"/>
      <c r="H6" s="5"/>
    </row>
    <row r="7" spans="1:8">
      <c r="A7" s="9"/>
      <c r="B7" s="9"/>
      <c r="C7" s="10"/>
      <c r="D7" s="9"/>
      <c r="E7" s="9"/>
      <c r="F7" s="116"/>
      <c r="G7" s="168"/>
      <c r="H7" s="9"/>
    </row>
    <row r="8" spans="1:8" ht="25">
      <c r="A8" s="676" t="s">
        <v>788</v>
      </c>
      <c r="B8" s="677"/>
      <c r="C8" s="677"/>
      <c r="D8" s="677"/>
      <c r="E8" s="677"/>
      <c r="F8" s="677"/>
      <c r="G8" s="677"/>
      <c r="H8" s="678"/>
    </row>
    <row r="9" spans="1:8" ht="25">
      <c r="A9" s="679" t="s">
        <v>402</v>
      </c>
      <c r="B9" s="680"/>
      <c r="C9" s="680"/>
      <c r="D9" s="680"/>
      <c r="E9" s="680"/>
      <c r="F9" s="680"/>
      <c r="G9" s="680"/>
      <c r="H9" s="681"/>
    </row>
    <row r="10" spans="1:8" ht="20">
      <c r="A10" s="29"/>
      <c r="B10" s="13"/>
      <c r="C10" s="122"/>
      <c r="D10" s="13"/>
      <c r="E10" s="15"/>
      <c r="F10" s="123"/>
      <c r="G10" s="169"/>
      <c r="H10" s="15"/>
    </row>
    <row r="11" spans="1:8" ht="20">
      <c r="A11" s="22" t="s">
        <v>167</v>
      </c>
      <c r="B11" s="574" t="s">
        <v>358</v>
      </c>
      <c r="C11" s="194" t="s">
        <v>381</v>
      </c>
      <c r="D11" s="15"/>
      <c r="E11" s="118"/>
      <c r="F11" s="154"/>
      <c r="G11" s="124"/>
      <c r="H11" s="118"/>
    </row>
    <row r="12" spans="1:8" ht="20">
      <c r="A12" s="22" t="s">
        <v>359</v>
      </c>
      <c r="B12" s="574" t="s">
        <v>358</v>
      </c>
      <c r="C12" s="24" t="s">
        <v>403</v>
      </c>
      <c r="D12" s="15"/>
      <c r="E12" s="8"/>
      <c r="F12" s="153"/>
      <c r="G12" s="124"/>
      <c r="H12" s="118"/>
    </row>
    <row r="13" spans="1:8" ht="20">
      <c r="A13" s="22" t="s">
        <v>81</v>
      </c>
      <c r="B13" s="574" t="s">
        <v>111</v>
      </c>
      <c r="C13" s="24">
        <v>75</v>
      </c>
      <c r="D13" s="15"/>
      <c r="E13" s="118"/>
      <c r="F13" s="154"/>
      <c r="G13" s="124"/>
      <c r="H13" s="118"/>
    </row>
    <row r="14" spans="1:8" ht="20">
      <c r="A14" s="22" t="s">
        <v>827</v>
      </c>
      <c r="B14" s="729" t="s">
        <v>876</v>
      </c>
      <c r="C14" s="730"/>
      <c r="D14" s="15"/>
      <c r="E14" s="118"/>
      <c r="F14" s="154"/>
      <c r="G14" s="124"/>
      <c r="H14" s="118"/>
    </row>
    <row r="15" spans="1:8" ht="20">
      <c r="A15" s="22" t="s">
        <v>311</v>
      </c>
      <c r="B15" s="574" t="s">
        <v>111</v>
      </c>
      <c r="C15" s="24">
        <v>95</v>
      </c>
      <c r="D15" s="15"/>
      <c r="E15" s="118"/>
      <c r="F15" s="154"/>
      <c r="G15" s="124"/>
      <c r="H15" s="118"/>
    </row>
    <row r="16" spans="1:8" ht="20">
      <c r="A16" s="22" t="s">
        <v>831</v>
      </c>
      <c r="B16" s="574" t="s">
        <v>9</v>
      </c>
      <c r="C16" s="24" t="s">
        <v>380</v>
      </c>
      <c r="D16" s="15"/>
      <c r="E16" s="118"/>
      <c r="F16" s="154"/>
      <c r="G16" s="124"/>
      <c r="H16" s="118"/>
    </row>
    <row r="17" spans="1:8" ht="20">
      <c r="A17" s="22" t="s">
        <v>837</v>
      </c>
      <c r="B17" s="158" t="s">
        <v>361</v>
      </c>
      <c r="C17" s="458" t="s">
        <v>852</v>
      </c>
      <c r="D17" s="15"/>
      <c r="E17" s="118"/>
      <c r="F17" s="154"/>
      <c r="G17" s="124"/>
      <c r="H17" s="118"/>
    </row>
    <row r="18" spans="1:8" ht="20">
      <c r="A18" s="22" t="s">
        <v>535</v>
      </c>
      <c r="B18" s="574" t="s">
        <v>361</v>
      </c>
      <c r="C18" s="24" t="s">
        <v>873</v>
      </c>
      <c r="D18" s="15"/>
      <c r="E18" s="118"/>
      <c r="F18" s="154"/>
      <c r="G18" s="124"/>
      <c r="H18" s="118"/>
    </row>
    <row r="19" spans="1:8" ht="20">
      <c r="A19" s="22" t="s">
        <v>435</v>
      </c>
      <c r="B19" s="574" t="s">
        <v>20</v>
      </c>
      <c r="C19" s="236" t="s">
        <v>473</v>
      </c>
      <c r="D19" s="15"/>
      <c r="E19" s="118"/>
      <c r="F19" s="154"/>
      <c r="G19" s="124"/>
      <c r="H19" s="118"/>
    </row>
    <row r="20" spans="1:8" ht="20">
      <c r="A20" s="22" t="s">
        <v>12</v>
      </c>
      <c r="B20" s="574" t="s">
        <v>847</v>
      </c>
      <c r="C20" s="24">
        <v>69</v>
      </c>
      <c r="D20" s="15"/>
      <c r="E20" s="118"/>
      <c r="F20" s="154"/>
      <c r="G20" s="124"/>
      <c r="H20" s="118"/>
    </row>
    <row r="21" spans="1:8" ht="20">
      <c r="A21" s="22" t="s">
        <v>29</v>
      </c>
      <c r="B21" s="574" t="s">
        <v>22</v>
      </c>
      <c r="C21" s="24">
        <v>1310</v>
      </c>
      <c r="D21" s="15"/>
      <c r="E21" s="118"/>
      <c r="F21" s="154"/>
      <c r="G21" s="124"/>
      <c r="H21" s="118"/>
    </row>
    <row r="22" spans="1:8" ht="20">
      <c r="A22" s="22" t="s">
        <v>31</v>
      </c>
      <c r="B22" s="574" t="s">
        <v>22</v>
      </c>
      <c r="C22" s="24">
        <v>950</v>
      </c>
      <c r="D22" s="15"/>
      <c r="E22" s="118"/>
      <c r="F22" s="154"/>
      <c r="G22" s="124"/>
      <c r="H22" s="118"/>
    </row>
    <row r="23" spans="1:8" ht="20">
      <c r="A23" s="632" t="s">
        <v>32</v>
      </c>
      <c r="B23" s="219" t="s">
        <v>22</v>
      </c>
      <c r="C23" s="220">
        <v>1300</v>
      </c>
      <c r="D23" s="15"/>
      <c r="E23" s="118"/>
      <c r="F23" s="154"/>
      <c r="G23" s="124"/>
      <c r="H23" s="118"/>
    </row>
    <row r="24" spans="1:8" s="357" customFormat="1" ht="18.5" thickBot="1">
      <c r="A24" s="631" t="s">
        <v>951</v>
      </c>
      <c r="B24" s="701" t="s">
        <v>955</v>
      </c>
      <c r="C24" s="702"/>
      <c r="D24" s="5"/>
      <c r="E24" s="5"/>
      <c r="F24" s="115"/>
      <c r="G24" s="167"/>
      <c r="H24" s="5"/>
    </row>
    <row r="25" spans="1:8" s="357" customFormat="1" ht="72" customHeight="1">
      <c r="A25" s="787" t="s">
        <v>406</v>
      </c>
      <c r="B25" s="787"/>
      <c r="C25" s="787"/>
      <c r="D25" s="5"/>
      <c r="E25" s="5"/>
      <c r="F25" s="115"/>
      <c r="G25" s="167"/>
      <c r="H25" s="5"/>
    </row>
    <row r="26" spans="1:8" s="357" customFormat="1" ht="23">
      <c r="A26" s="526" t="s">
        <v>437</v>
      </c>
      <c r="B26" s="27"/>
      <c r="C26" s="150"/>
      <c r="D26" s="5"/>
      <c r="E26" s="5"/>
      <c r="F26" s="115"/>
      <c r="G26" s="167"/>
      <c r="H26" s="5"/>
    </row>
    <row r="27" spans="1:8" s="357" customFormat="1" ht="18.5" thickBot="1">
      <c r="A27" s="5"/>
      <c r="B27" s="5"/>
      <c r="C27" s="6"/>
      <c r="D27" s="5"/>
      <c r="E27" s="5"/>
      <c r="F27" s="115"/>
      <c r="G27" s="167"/>
      <c r="H27" s="5"/>
    </row>
    <row r="28" spans="1:8" s="357" customFormat="1" ht="29.5" customHeight="1">
      <c r="A28" s="682" t="s">
        <v>34</v>
      </c>
      <c r="B28" s="684" t="s">
        <v>35</v>
      </c>
      <c r="C28" s="684" t="s">
        <v>36</v>
      </c>
      <c r="D28" s="686" t="s">
        <v>107</v>
      </c>
      <c r="E28" s="688" t="s">
        <v>37</v>
      </c>
      <c r="F28" s="737" t="s">
        <v>38</v>
      </c>
      <c r="G28" s="674" t="s">
        <v>72</v>
      </c>
      <c r="H28" s="674" t="s">
        <v>73</v>
      </c>
    </row>
    <row r="29" spans="1:8" s="357" customFormat="1" ht="17.5">
      <c r="A29" s="683"/>
      <c r="B29" s="685"/>
      <c r="C29" s="685"/>
      <c r="D29" s="687"/>
      <c r="E29" s="689"/>
      <c r="F29" s="738"/>
      <c r="G29" s="675"/>
      <c r="H29" s="675"/>
    </row>
    <row r="30" spans="1:8" s="357" customFormat="1" ht="18">
      <c r="A30" s="129" t="s">
        <v>407</v>
      </c>
      <c r="B30" s="33" t="s">
        <v>40</v>
      </c>
      <c r="C30" s="96">
        <v>7523356</v>
      </c>
      <c r="D30" s="35">
        <v>1639314.38</v>
      </c>
      <c r="E30" s="34">
        <v>1</v>
      </c>
      <c r="F30" s="130"/>
      <c r="G30" s="37">
        <f>ROUND((D30*(1-F30))*E30,2)</f>
        <v>1639314.38</v>
      </c>
      <c r="H30" s="38">
        <f>ROUND(G30*1.2,2)</f>
        <v>1967177.26</v>
      </c>
    </row>
    <row r="31" spans="1:8" s="357" customFormat="1" ht="18">
      <c r="A31" s="129" t="s">
        <v>408</v>
      </c>
      <c r="B31" s="33" t="s">
        <v>40</v>
      </c>
      <c r="C31" s="96">
        <v>7514962</v>
      </c>
      <c r="D31" s="648">
        <v>31606.02</v>
      </c>
      <c r="E31" s="34">
        <v>4</v>
      </c>
      <c r="F31" s="130"/>
      <c r="G31" s="37">
        <f t="shared" ref="G31:G48" si="0">ROUND((D31*(1-F31))*E31,2)</f>
        <v>126424.08</v>
      </c>
      <c r="H31" s="38">
        <f t="shared" ref="H31:H48" si="1">ROUND(G31*1.2,2)</f>
        <v>151708.9</v>
      </c>
    </row>
    <row r="32" spans="1:8" s="357" customFormat="1" ht="36">
      <c r="A32" s="129" t="s">
        <v>409</v>
      </c>
      <c r="B32" s="33" t="s">
        <v>40</v>
      </c>
      <c r="C32" s="96">
        <v>7522221</v>
      </c>
      <c r="D32" s="648">
        <v>8809.66</v>
      </c>
      <c r="E32" s="34">
        <v>2</v>
      </c>
      <c r="F32" s="130"/>
      <c r="G32" s="37">
        <f t="shared" si="0"/>
        <v>17619.32</v>
      </c>
      <c r="H32" s="38">
        <f t="shared" si="1"/>
        <v>21143.18</v>
      </c>
    </row>
    <row r="33" spans="1:8" s="357" customFormat="1" ht="18">
      <c r="A33" s="528" t="s">
        <v>843</v>
      </c>
      <c r="B33" s="512"/>
      <c r="C33" s="530"/>
      <c r="D33" s="649"/>
      <c r="E33" s="530"/>
      <c r="F33" s="544"/>
      <c r="G33" s="516"/>
      <c r="H33" s="517"/>
    </row>
    <row r="34" spans="1:8" s="357" customFormat="1" ht="18">
      <c r="A34" s="175" t="s">
        <v>391</v>
      </c>
      <c r="B34" s="39" t="s">
        <v>40</v>
      </c>
      <c r="C34" s="176">
        <v>4124565</v>
      </c>
      <c r="D34" s="650">
        <v>3912.46</v>
      </c>
      <c r="E34" s="69"/>
      <c r="F34" s="130"/>
      <c r="G34" s="37">
        <f t="shared" si="0"/>
        <v>0</v>
      </c>
      <c r="H34" s="38">
        <f t="shared" si="1"/>
        <v>0</v>
      </c>
    </row>
    <row r="35" spans="1:8" s="357" customFormat="1" ht="18">
      <c r="A35" s="175" t="s">
        <v>410</v>
      </c>
      <c r="B35" s="39" t="s">
        <v>40</v>
      </c>
      <c r="C35" s="176">
        <v>4127877</v>
      </c>
      <c r="D35" s="650">
        <v>5985.82</v>
      </c>
      <c r="E35" s="69"/>
      <c r="F35" s="130"/>
      <c r="G35" s="37">
        <f t="shared" si="0"/>
        <v>0</v>
      </c>
      <c r="H35" s="38">
        <f t="shared" si="1"/>
        <v>0</v>
      </c>
    </row>
    <row r="36" spans="1:8" s="357" customFormat="1" ht="35">
      <c r="A36" s="70" t="s">
        <v>411</v>
      </c>
      <c r="B36" s="39" t="s">
        <v>40</v>
      </c>
      <c r="C36" s="69">
        <v>7522220</v>
      </c>
      <c r="D36" s="650">
        <v>10104.98</v>
      </c>
      <c r="E36" s="69"/>
      <c r="F36" s="130"/>
      <c r="G36" s="37">
        <f t="shared" si="0"/>
        <v>0</v>
      </c>
      <c r="H36" s="38">
        <f t="shared" si="1"/>
        <v>0</v>
      </c>
    </row>
    <row r="37" spans="1:8" s="357" customFormat="1" ht="35">
      <c r="A37" s="70" t="s">
        <v>369</v>
      </c>
      <c r="B37" s="39" t="s">
        <v>40</v>
      </c>
      <c r="C37" s="99">
        <v>8502830</v>
      </c>
      <c r="D37" s="650">
        <v>3962.28</v>
      </c>
      <c r="E37" s="69"/>
      <c r="F37" s="130"/>
      <c r="G37" s="37">
        <f t="shared" si="0"/>
        <v>0</v>
      </c>
      <c r="H37" s="38">
        <f t="shared" si="1"/>
        <v>0</v>
      </c>
    </row>
    <row r="38" spans="1:8" s="357" customFormat="1" ht="35">
      <c r="A38" s="70" t="s">
        <v>412</v>
      </c>
      <c r="B38" s="39" t="s">
        <v>40</v>
      </c>
      <c r="C38" s="99">
        <v>7522223</v>
      </c>
      <c r="D38" s="650">
        <v>16657.900000000001</v>
      </c>
      <c r="E38" s="69"/>
      <c r="F38" s="130"/>
      <c r="G38" s="37">
        <f t="shared" si="0"/>
        <v>0</v>
      </c>
      <c r="H38" s="38">
        <f t="shared" si="1"/>
        <v>0</v>
      </c>
    </row>
    <row r="39" spans="1:8" s="357" customFormat="1" ht="18">
      <c r="A39" s="70" t="s">
        <v>395</v>
      </c>
      <c r="B39" s="39" t="s">
        <v>40</v>
      </c>
      <c r="C39" s="99">
        <v>4126922</v>
      </c>
      <c r="D39" s="650">
        <v>35008.620000000003</v>
      </c>
      <c r="E39" s="69"/>
      <c r="F39" s="130"/>
      <c r="G39" s="37">
        <f t="shared" si="0"/>
        <v>0</v>
      </c>
      <c r="H39" s="38">
        <f t="shared" si="1"/>
        <v>0</v>
      </c>
    </row>
    <row r="40" spans="1:8" s="357" customFormat="1" ht="18">
      <c r="A40" s="547" t="s">
        <v>413</v>
      </c>
      <c r="B40" s="512"/>
      <c r="C40" s="530"/>
      <c r="D40" s="649"/>
      <c r="E40" s="530"/>
      <c r="F40" s="544"/>
      <c r="G40" s="516"/>
      <c r="H40" s="517"/>
    </row>
    <row r="41" spans="1:8" s="357" customFormat="1" ht="18">
      <c r="A41" s="70" t="s">
        <v>599</v>
      </c>
      <c r="B41" s="104"/>
      <c r="C41" s="69"/>
      <c r="D41" s="648"/>
      <c r="E41" s="69"/>
      <c r="F41" s="130"/>
      <c r="G41" s="37"/>
      <c r="H41" s="38"/>
    </row>
    <row r="42" spans="1:8" s="357" customFormat="1" ht="18">
      <c r="A42" s="528" t="s">
        <v>396</v>
      </c>
      <c r="B42" s="512"/>
      <c r="C42" s="530"/>
      <c r="D42" s="649"/>
      <c r="E42" s="530"/>
      <c r="F42" s="544"/>
      <c r="G42" s="516"/>
      <c r="H42" s="517"/>
    </row>
    <row r="43" spans="1:8" s="357" customFormat="1" ht="18">
      <c r="A43" s="70" t="s">
        <v>599</v>
      </c>
      <c r="B43" s="104"/>
      <c r="C43" s="69"/>
      <c r="D43" s="648"/>
      <c r="E43" s="69"/>
      <c r="F43" s="130"/>
      <c r="G43" s="37"/>
      <c r="H43" s="38"/>
    </row>
    <row r="44" spans="1:8" s="357" customFormat="1" ht="18">
      <c r="A44" s="528" t="s">
        <v>307</v>
      </c>
      <c r="B44" s="512"/>
      <c r="C44" s="530"/>
      <c r="D44" s="649"/>
      <c r="E44" s="530"/>
      <c r="F44" s="544"/>
      <c r="G44" s="516"/>
      <c r="H44" s="517"/>
    </row>
    <row r="45" spans="1:8" s="357" customFormat="1" ht="18">
      <c r="A45" s="70" t="s">
        <v>397</v>
      </c>
      <c r="B45" s="39" t="s">
        <v>40</v>
      </c>
      <c r="C45" s="69">
        <v>7516242</v>
      </c>
      <c r="D45" s="650">
        <v>43409.120000000003</v>
      </c>
      <c r="E45" s="69"/>
      <c r="F45" s="130"/>
      <c r="G45" s="37">
        <f t="shared" si="0"/>
        <v>0</v>
      </c>
      <c r="H45" s="38">
        <f t="shared" si="1"/>
        <v>0</v>
      </c>
    </row>
    <row r="46" spans="1:8" s="357" customFormat="1" ht="35">
      <c r="A46" s="70" t="s">
        <v>374</v>
      </c>
      <c r="B46" s="39" t="s">
        <v>308</v>
      </c>
      <c r="C46" s="69">
        <v>7515721</v>
      </c>
      <c r="D46" s="650">
        <v>2999.8</v>
      </c>
      <c r="E46" s="69"/>
      <c r="F46" s="130"/>
      <c r="G46" s="37">
        <f t="shared" si="0"/>
        <v>0</v>
      </c>
      <c r="H46" s="38">
        <f t="shared" si="1"/>
        <v>0</v>
      </c>
    </row>
    <row r="47" spans="1:8" s="357" customFormat="1" ht="35">
      <c r="A47" s="70" t="s">
        <v>414</v>
      </c>
      <c r="B47" s="39" t="s">
        <v>308</v>
      </c>
      <c r="C47" s="69">
        <v>7515722</v>
      </c>
      <c r="D47" s="650">
        <v>4044.96</v>
      </c>
      <c r="E47" s="69"/>
      <c r="F47" s="130"/>
      <c r="G47" s="37">
        <f t="shared" si="0"/>
        <v>0</v>
      </c>
      <c r="H47" s="38">
        <f t="shared" si="1"/>
        <v>0</v>
      </c>
    </row>
    <row r="48" spans="1:8" s="357" customFormat="1" ht="35.5" thickBot="1">
      <c r="A48" s="177" t="s">
        <v>399</v>
      </c>
      <c r="B48" s="106" t="s">
        <v>308</v>
      </c>
      <c r="C48" s="162">
        <v>7515723</v>
      </c>
      <c r="D48" s="650">
        <v>4263.32</v>
      </c>
      <c r="E48" s="162"/>
      <c r="F48" s="201"/>
      <c r="G48" s="375">
        <f t="shared" si="0"/>
        <v>0</v>
      </c>
      <c r="H48" s="376">
        <f t="shared" si="1"/>
        <v>0</v>
      </c>
    </row>
    <row r="49" spans="1:8" s="357" customFormat="1" ht="18.5" thickBot="1">
      <c r="A49" s="368" t="s">
        <v>49</v>
      </c>
      <c r="B49" s="384"/>
      <c r="C49" s="405"/>
      <c r="D49" s="379"/>
      <c r="E49" s="380"/>
      <c r="F49" s="387"/>
      <c r="G49" s="382">
        <f>SUM(G30:G47)</f>
        <v>1783357.78</v>
      </c>
      <c r="H49" s="383">
        <f>SUM(H30:H47)</f>
        <v>2140029.3400000003</v>
      </c>
    </row>
    <row r="50" spans="1:8" s="357" customFormat="1" ht="18">
      <c r="A50" s="178"/>
      <c r="B50" s="27"/>
      <c r="C50" s="28"/>
      <c r="D50" s="81"/>
      <c r="E50" s="82"/>
      <c r="F50" s="407"/>
      <c r="G50" s="81"/>
      <c r="H50" s="84"/>
    </row>
    <row r="51" spans="1:8" s="357" customFormat="1" ht="18">
      <c r="A51" s="128" t="s">
        <v>400</v>
      </c>
      <c r="B51" s="27"/>
      <c r="C51" s="28"/>
      <c r="D51" s="81"/>
      <c r="E51" s="82"/>
      <c r="F51" s="407"/>
      <c r="G51" s="81"/>
      <c r="H51" s="84"/>
    </row>
  </sheetData>
  <mergeCells count="13">
    <mergeCell ref="A8:H8"/>
    <mergeCell ref="A9:H9"/>
    <mergeCell ref="A28:A29"/>
    <mergeCell ref="B28:B29"/>
    <mergeCell ref="C28:C29"/>
    <mergeCell ref="D28:D29"/>
    <mergeCell ref="E28:E29"/>
    <mergeCell ref="F28:F29"/>
    <mergeCell ref="G28:G29"/>
    <mergeCell ref="H28:H29"/>
    <mergeCell ref="B14:C14"/>
    <mergeCell ref="A25:C25"/>
    <mergeCell ref="B24:C24"/>
  </mergeCells>
  <conditionalFormatting sqref="D50:H51 E30:H48">
    <cfRule type="cellIs" dxfId="88" priority="1" stopIfTrue="1" operator="lessThanOrEqual">
      <formula>0</formula>
    </cfRule>
  </conditionalFormatting>
  <hyperlinks>
    <hyperlink ref="A6" r:id="rId1"/>
  </hyperlinks>
  <pageMargins left="0.7" right="0.7" top="0.75" bottom="0.75" header="0.3" footer="0.3"/>
  <pageSetup paperSize="9" scale="40" orientation="portrait" r:id="rId2"/>
  <drawing r:id="rId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>
    <pageSetUpPr fitToPage="1"/>
  </sheetPr>
  <dimension ref="A1:H55"/>
  <sheetViews>
    <sheetView showGridLines="0" view="pageBreakPreview" topLeftCell="A13" zoomScale="60" zoomScaleNormal="100" workbookViewId="0">
      <selection activeCell="D30" sqref="D30:D51"/>
    </sheetView>
  </sheetViews>
  <sheetFormatPr defaultColWidth="8.81640625" defaultRowHeight="14"/>
  <cols>
    <col min="1" max="1" width="76.36328125" style="2" customWidth="1"/>
    <col min="2" max="2" width="18.36328125" style="2" customWidth="1"/>
    <col min="3" max="3" width="19.453125" style="2" customWidth="1"/>
    <col min="4" max="4" width="22.1796875" style="2" bestFit="1" customWidth="1"/>
    <col min="5" max="5" width="10.36328125" style="2" bestFit="1" customWidth="1"/>
    <col min="6" max="6" width="10.81640625" style="2" bestFit="1" customWidth="1"/>
    <col min="7" max="7" width="31.6328125" style="2" bestFit="1" customWidth="1"/>
    <col min="8" max="8" width="32.36328125" style="2" bestFit="1" customWidth="1"/>
    <col min="9" max="16384" width="8.81640625" style="2"/>
  </cols>
  <sheetData>
    <row r="1" spans="1:8" ht="18">
      <c r="A1" s="4" t="s">
        <v>0</v>
      </c>
      <c r="B1" s="5"/>
      <c r="C1" s="5"/>
      <c r="D1" s="5"/>
      <c r="E1" s="5"/>
      <c r="F1" s="115"/>
      <c r="G1" s="167"/>
      <c r="H1" s="5"/>
    </row>
    <row r="2" spans="1:8" ht="18">
      <c r="A2" s="4" t="s">
        <v>1</v>
      </c>
      <c r="B2" s="5"/>
      <c r="C2" s="5"/>
      <c r="D2" s="5"/>
      <c r="E2" s="5"/>
      <c r="F2" s="115"/>
      <c r="G2" s="167"/>
      <c r="H2" s="5"/>
    </row>
    <row r="3" spans="1:8" ht="18">
      <c r="A3" s="4" t="s">
        <v>2</v>
      </c>
      <c r="B3" s="5"/>
      <c r="C3" s="5"/>
      <c r="D3" s="5"/>
      <c r="E3" s="5"/>
      <c r="F3" s="115"/>
      <c r="G3" s="167"/>
      <c r="H3" s="5"/>
    </row>
    <row r="4" spans="1:8" ht="18">
      <c r="A4" s="4" t="s">
        <v>3</v>
      </c>
      <c r="B4" s="5"/>
      <c r="C4" s="5"/>
      <c r="D4" s="5"/>
      <c r="E4" s="5"/>
      <c r="F4" s="115"/>
      <c r="G4" s="167"/>
      <c r="H4" s="5"/>
    </row>
    <row r="5" spans="1:8" ht="18">
      <c r="A5" s="4" t="s">
        <v>4</v>
      </c>
      <c r="B5" s="5"/>
      <c r="C5" s="5"/>
      <c r="D5" s="5"/>
      <c r="E5" s="5"/>
      <c r="F5" s="115"/>
      <c r="G5" s="167"/>
      <c r="H5" s="5"/>
    </row>
    <row r="6" spans="1:8" ht="18">
      <c r="A6" s="358" t="s">
        <v>591</v>
      </c>
      <c r="B6" s="5"/>
      <c r="C6" s="5"/>
      <c r="D6" s="5"/>
      <c r="E6" s="5"/>
      <c r="F6" s="115"/>
      <c r="G6" s="167"/>
      <c r="H6" s="5"/>
    </row>
    <row r="7" spans="1:8">
      <c r="A7" s="9"/>
      <c r="B7" s="9"/>
      <c r="C7" s="9"/>
      <c r="D7" s="9"/>
      <c r="E7" s="9"/>
      <c r="F7" s="116"/>
      <c r="G7" s="168"/>
      <c r="H7" s="9"/>
    </row>
    <row r="8" spans="1:8" ht="25">
      <c r="A8" s="676" t="s">
        <v>401</v>
      </c>
      <c r="B8" s="677"/>
      <c r="C8" s="677"/>
      <c r="D8" s="677"/>
      <c r="E8" s="677"/>
      <c r="F8" s="677"/>
      <c r="G8" s="677"/>
      <c r="H8" s="678"/>
    </row>
    <row r="9" spans="1:8" ht="25">
      <c r="A9" s="679" t="s">
        <v>402</v>
      </c>
      <c r="B9" s="680"/>
      <c r="C9" s="680"/>
      <c r="D9" s="680"/>
      <c r="E9" s="680"/>
      <c r="F9" s="680"/>
      <c r="G9" s="680"/>
      <c r="H9" s="681"/>
    </row>
    <row r="10" spans="1:8" ht="20">
      <c r="A10" s="29"/>
      <c r="B10" s="13"/>
      <c r="C10" s="15"/>
      <c r="D10" s="13"/>
      <c r="E10" s="15"/>
      <c r="F10" s="123"/>
      <c r="G10" s="169"/>
      <c r="H10" s="15"/>
    </row>
    <row r="11" spans="1:8" ht="20">
      <c r="A11" s="22" t="s">
        <v>167</v>
      </c>
      <c r="B11" s="574" t="s">
        <v>358</v>
      </c>
      <c r="C11" s="194" t="s">
        <v>381</v>
      </c>
      <c r="D11" s="15"/>
      <c r="E11" s="118"/>
      <c r="F11" s="154"/>
      <c r="G11" s="124"/>
      <c r="H11" s="118"/>
    </row>
    <row r="12" spans="1:8" ht="20">
      <c r="A12" s="22" t="s">
        <v>359</v>
      </c>
      <c r="B12" s="574" t="s">
        <v>358</v>
      </c>
      <c r="C12" s="24" t="s">
        <v>403</v>
      </c>
      <c r="D12" s="15"/>
      <c r="E12" s="8"/>
      <c r="F12" s="153"/>
      <c r="G12" s="124"/>
      <c r="H12" s="118"/>
    </row>
    <row r="13" spans="1:8" ht="20">
      <c r="A13" s="22" t="s">
        <v>81</v>
      </c>
      <c r="B13" s="574" t="s">
        <v>111</v>
      </c>
      <c r="C13" s="24">
        <v>75</v>
      </c>
      <c r="D13" s="15"/>
      <c r="E13" s="118"/>
      <c r="F13" s="154"/>
      <c r="G13" s="124"/>
      <c r="H13" s="118"/>
    </row>
    <row r="14" spans="1:8" ht="20">
      <c r="A14" s="22" t="s">
        <v>827</v>
      </c>
      <c r="B14" s="729" t="s">
        <v>877</v>
      </c>
      <c r="C14" s="730"/>
      <c r="D14" s="15"/>
      <c r="E14" s="118"/>
      <c r="F14" s="154"/>
      <c r="G14" s="124"/>
      <c r="H14" s="118"/>
    </row>
    <row r="15" spans="1:8" ht="20">
      <c r="A15" s="22" t="s">
        <v>311</v>
      </c>
      <c r="B15" s="574" t="s">
        <v>111</v>
      </c>
      <c r="C15" s="24">
        <v>95</v>
      </c>
      <c r="D15" s="15"/>
      <c r="E15" s="118"/>
      <c r="F15" s="154"/>
      <c r="G15" s="124"/>
      <c r="H15" s="118"/>
    </row>
    <row r="16" spans="1:8" ht="20">
      <c r="A16" s="22" t="s">
        <v>831</v>
      </c>
      <c r="B16" s="574" t="s">
        <v>9</v>
      </c>
      <c r="C16" s="24" t="s">
        <v>380</v>
      </c>
      <c r="D16" s="15"/>
      <c r="E16" s="118"/>
      <c r="F16" s="154"/>
      <c r="G16" s="124"/>
      <c r="H16" s="118"/>
    </row>
    <row r="17" spans="1:8" ht="20">
      <c r="A17" s="22" t="s">
        <v>837</v>
      </c>
      <c r="B17" s="158" t="s">
        <v>361</v>
      </c>
      <c r="C17" s="458" t="s">
        <v>852</v>
      </c>
      <c r="D17" s="15"/>
      <c r="E17" s="118"/>
      <c r="F17" s="154"/>
      <c r="G17" s="124"/>
      <c r="H17" s="118"/>
    </row>
    <row r="18" spans="1:8" ht="20">
      <c r="A18" s="22" t="s">
        <v>535</v>
      </c>
      <c r="B18" s="574" t="s">
        <v>361</v>
      </c>
      <c r="C18" s="24" t="s">
        <v>737</v>
      </c>
      <c r="D18" s="15"/>
      <c r="E18" s="118"/>
      <c r="F18" s="154"/>
      <c r="G18" s="124"/>
      <c r="H18" s="118"/>
    </row>
    <row r="19" spans="1:8" ht="20">
      <c r="A19" s="22" t="s">
        <v>435</v>
      </c>
      <c r="B19" s="574" t="s">
        <v>20</v>
      </c>
      <c r="C19" s="236" t="s">
        <v>904</v>
      </c>
      <c r="D19" s="15"/>
      <c r="E19" s="118"/>
      <c r="F19" s="154"/>
      <c r="G19" s="124"/>
      <c r="H19" s="118"/>
    </row>
    <row r="20" spans="1:8" ht="20">
      <c r="A20" s="22" t="s">
        <v>12</v>
      </c>
      <c r="B20" s="574" t="s">
        <v>847</v>
      </c>
      <c r="C20" s="24">
        <v>69</v>
      </c>
      <c r="D20" s="15"/>
      <c r="E20" s="118"/>
      <c r="F20" s="154"/>
      <c r="G20" s="124"/>
      <c r="H20" s="118"/>
    </row>
    <row r="21" spans="1:8" ht="20">
      <c r="A21" s="22" t="s">
        <v>29</v>
      </c>
      <c r="B21" s="574" t="s">
        <v>22</v>
      </c>
      <c r="C21" s="227">
        <v>1310</v>
      </c>
      <c r="D21" s="15"/>
      <c r="E21" s="118"/>
      <c r="F21" s="154"/>
      <c r="G21" s="124"/>
      <c r="H21" s="118"/>
    </row>
    <row r="22" spans="1:8" ht="20">
      <c r="A22" s="22" t="s">
        <v>31</v>
      </c>
      <c r="B22" s="574" t="s">
        <v>22</v>
      </c>
      <c r="C22" s="227">
        <v>950</v>
      </c>
      <c r="D22" s="15"/>
      <c r="E22" s="118"/>
      <c r="F22" s="154"/>
      <c r="G22" s="124"/>
      <c r="H22" s="118"/>
    </row>
    <row r="23" spans="1:8" ht="20">
      <c r="A23" s="632" t="s">
        <v>32</v>
      </c>
      <c r="B23" s="219" t="s">
        <v>22</v>
      </c>
      <c r="C23" s="633">
        <v>1300</v>
      </c>
      <c r="D23" s="15"/>
      <c r="E23" s="118"/>
      <c r="F23" s="154"/>
      <c r="G23" s="124"/>
      <c r="H23" s="118"/>
    </row>
    <row r="24" spans="1:8" s="357" customFormat="1" ht="18.5" thickBot="1">
      <c r="A24" s="631" t="s">
        <v>951</v>
      </c>
      <c r="B24" s="701" t="s">
        <v>955</v>
      </c>
      <c r="C24" s="702"/>
      <c r="D24" s="5"/>
      <c r="E24" s="5"/>
      <c r="F24" s="115"/>
      <c r="G24" s="167"/>
      <c r="H24" s="5"/>
    </row>
    <row r="25" spans="1:8" s="357" customFormat="1" ht="63" customHeight="1">
      <c r="A25" s="787" t="s">
        <v>383</v>
      </c>
      <c r="B25" s="787"/>
      <c r="C25" s="787"/>
      <c r="D25" s="408"/>
      <c r="E25" s="408"/>
      <c r="F25" s="409"/>
      <c r="G25" s="410"/>
      <c r="H25" s="408"/>
    </row>
    <row r="26" spans="1:8" s="357" customFormat="1" ht="23">
      <c r="A26" s="526" t="s">
        <v>437</v>
      </c>
      <c r="B26" s="563"/>
      <c r="C26" s="563"/>
      <c r="D26" s="408"/>
      <c r="E26" s="408"/>
      <c r="F26" s="409"/>
      <c r="G26" s="410"/>
      <c r="H26" s="408"/>
    </row>
    <row r="27" spans="1:8" s="357" customFormat="1" ht="18.5" thickBot="1">
      <c r="A27" s="5"/>
      <c r="B27" s="5"/>
      <c r="C27" s="5"/>
      <c r="D27" s="5"/>
      <c r="E27" s="5"/>
      <c r="F27" s="115"/>
      <c r="G27" s="167"/>
      <c r="H27" s="5"/>
    </row>
    <row r="28" spans="1:8" s="357" customFormat="1" ht="18.5" customHeight="1">
      <c r="A28" s="682" t="s">
        <v>34</v>
      </c>
      <c r="B28" s="684" t="s">
        <v>35</v>
      </c>
      <c r="C28" s="688" t="s">
        <v>36</v>
      </c>
      <c r="D28" s="686" t="s">
        <v>107</v>
      </c>
      <c r="E28" s="688" t="s">
        <v>37</v>
      </c>
      <c r="F28" s="737" t="s">
        <v>38</v>
      </c>
      <c r="G28" s="674" t="s">
        <v>72</v>
      </c>
      <c r="H28" s="674" t="s">
        <v>73</v>
      </c>
    </row>
    <row r="29" spans="1:8" s="357" customFormat="1" ht="17.5">
      <c r="A29" s="683"/>
      <c r="B29" s="685"/>
      <c r="C29" s="689"/>
      <c r="D29" s="687"/>
      <c r="E29" s="689"/>
      <c r="F29" s="738"/>
      <c r="G29" s="675"/>
      <c r="H29" s="675"/>
    </row>
    <row r="30" spans="1:8" s="357" customFormat="1" ht="18">
      <c r="A30" s="129" t="s">
        <v>404</v>
      </c>
      <c r="B30" s="33" t="s">
        <v>40</v>
      </c>
      <c r="C30" s="96">
        <v>7523359</v>
      </c>
      <c r="D30" s="35">
        <v>1639314.38</v>
      </c>
      <c r="E30" s="34">
        <v>1</v>
      </c>
      <c r="F30" s="130"/>
      <c r="G30" s="37">
        <f>ROUND((D30*(1-F30))*E30,2)</f>
        <v>1639314.38</v>
      </c>
      <c r="H30" s="38">
        <f>ROUND(G30*1.2,2)</f>
        <v>1967177.26</v>
      </c>
    </row>
    <row r="31" spans="1:8" s="357" customFormat="1" ht="18">
      <c r="A31" s="129" t="s">
        <v>405</v>
      </c>
      <c r="B31" s="33" t="s">
        <v>40</v>
      </c>
      <c r="C31" s="96">
        <v>7514962</v>
      </c>
      <c r="D31" s="648">
        <v>31606.02</v>
      </c>
      <c r="E31" s="34">
        <v>4</v>
      </c>
      <c r="F31" s="130"/>
      <c r="G31" s="37">
        <f t="shared" ref="G31:G51" si="0">ROUND((D31*(1-F31))*E31,2)</f>
        <v>126424.08</v>
      </c>
      <c r="H31" s="38">
        <f t="shared" ref="H31:H51" si="1">ROUND(G31*1.2,2)</f>
        <v>151708.9</v>
      </c>
    </row>
    <row r="32" spans="1:8" s="357" customFormat="1" ht="36">
      <c r="A32" s="129" t="s">
        <v>387</v>
      </c>
      <c r="B32" s="33" t="s">
        <v>40</v>
      </c>
      <c r="C32" s="96">
        <v>7514650</v>
      </c>
      <c r="D32" s="648">
        <v>6485.08</v>
      </c>
      <c r="E32" s="34">
        <v>2</v>
      </c>
      <c r="F32" s="130"/>
      <c r="G32" s="37">
        <f t="shared" si="0"/>
        <v>12970.16</v>
      </c>
      <c r="H32" s="38">
        <f t="shared" si="1"/>
        <v>15564.19</v>
      </c>
    </row>
    <row r="33" spans="1:8" s="357" customFormat="1" ht="18">
      <c r="A33" s="528" t="s">
        <v>843</v>
      </c>
      <c r="B33" s="512"/>
      <c r="C33" s="530"/>
      <c r="D33" s="649"/>
      <c r="E33" s="530"/>
      <c r="F33" s="545"/>
      <c r="G33" s="516"/>
      <c r="H33" s="517"/>
    </row>
    <row r="34" spans="1:8" s="357" customFormat="1" ht="18">
      <c r="A34" s="175" t="s">
        <v>391</v>
      </c>
      <c r="B34" s="39" t="s">
        <v>40</v>
      </c>
      <c r="C34" s="176">
        <v>4124565</v>
      </c>
      <c r="D34" s="650">
        <v>3912.46</v>
      </c>
      <c r="E34" s="69"/>
      <c r="F34" s="130"/>
      <c r="G34" s="37">
        <f t="shared" si="0"/>
        <v>0</v>
      </c>
      <c r="H34" s="38">
        <f t="shared" si="1"/>
        <v>0</v>
      </c>
    </row>
    <row r="35" spans="1:8" s="357" customFormat="1" ht="18">
      <c r="A35" s="175" t="s">
        <v>392</v>
      </c>
      <c r="B35" s="39" t="s">
        <v>40</v>
      </c>
      <c r="C35" s="176">
        <v>4127877</v>
      </c>
      <c r="D35" s="650">
        <v>5985.82</v>
      </c>
      <c r="E35" s="69"/>
      <c r="F35" s="130"/>
      <c r="G35" s="37">
        <f t="shared" si="0"/>
        <v>0</v>
      </c>
      <c r="H35" s="38">
        <f t="shared" si="1"/>
        <v>0</v>
      </c>
    </row>
    <row r="36" spans="1:8" s="357" customFormat="1" ht="35">
      <c r="A36" s="70" t="s">
        <v>393</v>
      </c>
      <c r="B36" s="39" t="s">
        <v>40</v>
      </c>
      <c r="C36" s="69">
        <v>7514648</v>
      </c>
      <c r="D36" s="650">
        <v>9529.4</v>
      </c>
      <c r="E36" s="69"/>
      <c r="F36" s="130"/>
      <c r="G36" s="37">
        <f t="shared" si="0"/>
        <v>0</v>
      </c>
      <c r="H36" s="38">
        <f t="shared" si="1"/>
        <v>0</v>
      </c>
    </row>
    <row r="37" spans="1:8" s="357" customFormat="1" ht="35">
      <c r="A37" s="70" t="s">
        <v>369</v>
      </c>
      <c r="B37" s="39" t="s">
        <v>40</v>
      </c>
      <c r="C37" s="99">
        <v>8502830</v>
      </c>
      <c r="D37" s="650">
        <v>3962.28</v>
      </c>
      <c r="E37" s="69"/>
      <c r="F37" s="130"/>
      <c r="G37" s="37">
        <f t="shared" si="0"/>
        <v>0</v>
      </c>
      <c r="H37" s="38">
        <f t="shared" si="1"/>
        <v>0</v>
      </c>
    </row>
    <row r="38" spans="1:8" s="357" customFormat="1" ht="35">
      <c r="A38" s="70" t="s">
        <v>394</v>
      </c>
      <c r="B38" s="39" t="s">
        <v>40</v>
      </c>
      <c r="C38" s="99">
        <v>7515725</v>
      </c>
      <c r="D38" s="650">
        <v>5507.76</v>
      </c>
      <c r="E38" s="69"/>
      <c r="F38" s="130"/>
      <c r="G38" s="37">
        <f t="shared" si="0"/>
        <v>0</v>
      </c>
      <c r="H38" s="38">
        <f t="shared" si="1"/>
        <v>0</v>
      </c>
    </row>
    <row r="39" spans="1:8" s="357" customFormat="1" ht="18">
      <c r="A39" s="70" t="s">
        <v>395</v>
      </c>
      <c r="B39" s="39" t="s">
        <v>40</v>
      </c>
      <c r="C39" s="99">
        <v>4126922</v>
      </c>
      <c r="D39" s="650">
        <v>35008.620000000003</v>
      </c>
      <c r="E39" s="69"/>
      <c r="F39" s="130"/>
      <c r="G39" s="37">
        <f t="shared" si="0"/>
        <v>0</v>
      </c>
      <c r="H39" s="38">
        <f t="shared" si="1"/>
        <v>0</v>
      </c>
    </row>
    <row r="40" spans="1:8" s="357" customFormat="1" ht="18">
      <c r="A40" s="547" t="s">
        <v>838</v>
      </c>
      <c r="B40" s="512"/>
      <c r="C40" s="530"/>
      <c r="D40" s="649"/>
      <c r="E40" s="530"/>
      <c r="F40" s="544"/>
      <c r="G40" s="516"/>
      <c r="H40" s="517"/>
    </row>
    <row r="41" spans="1:8" s="357" customFormat="1" ht="18">
      <c r="A41" s="70" t="s">
        <v>575</v>
      </c>
      <c r="B41" s="104" t="s">
        <v>301</v>
      </c>
      <c r="C41" s="69">
        <v>7519297</v>
      </c>
      <c r="D41" s="650"/>
      <c r="E41" s="69"/>
      <c r="F41" s="130"/>
      <c r="G41" s="37">
        <f t="shared" si="0"/>
        <v>0</v>
      </c>
      <c r="H41" s="38">
        <f t="shared" si="1"/>
        <v>0</v>
      </c>
    </row>
    <row r="42" spans="1:8" s="357" customFormat="1" ht="18">
      <c r="A42" s="70" t="s">
        <v>576</v>
      </c>
      <c r="B42" s="104" t="s">
        <v>301</v>
      </c>
      <c r="C42" s="69">
        <v>7519298</v>
      </c>
      <c r="D42" s="650"/>
      <c r="E42" s="69"/>
      <c r="F42" s="130"/>
      <c r="G42" s="37">
        <f t="shared" si="0"/>
        <v>0</v>
      </c>
      <c r="H42" s="38">
        <f t="shared" si="1"/>
        <v>0</v>
      </c>
    </row>
    <row r="43" spans="1:8" s="357" customFormat="1" ht="18">
      <c r="A43" s="70" t="s">
        <v>580</v>
      </c>
      <c r="B43" s="104" t="s">
        <v>301</v>
      </c>
      <c r="C43" s="69" t="s">
        <v>579</v>
      </c>
      <c r="D43" s="650"/>
      <c r="E43" s="69"/>
      <c r="F43" s="130"/>
      <c r="G43" s="37">
        <f t="shared" si="0"/>
        <v>0</v>
      </c>
      <c r="H43" s="38">
        <f t="shared" si="1"/>
        <v>0</v>
      </c>
    </row>
    <row r="44" spans="1:8" s="357" customFormat="1" ht="18">
      <c r="A44" s="70" t="s">
        <v>578</v>
      </c>
      <c r="B44" s="104" t="s">
        <v>301</v>
      </c>
      <c r="C44" s="69" t="s">
        <v>577</v>
      </c>
      <c r="D44" s="650"/>
      <c r="E44" s="69"/>
      <c r="F44" s="130"/>
      <c r="G44" s="37">
        <f t="shared" si="0"/>
        <v>0</v>
      </c>
      <c r="H44" s="38">
        <f t="shared" si="1"/>
        <v>0</v>
      </c>
    </row>
    <row r="45" spans="1:8" s="357" customFormat="1" ht="18">
      <c r="A45" s="129" t="s">
        <v>396</v>
      </c>
      <c r="B45" s="104"/>
      <c r="C45" s="69"/>
      <c r="D45" s="648"/>
      <c r="E45" s="69"/>
      <c r="F45" s="130"/>
      <c r="G45" s="37">
        <f t="shared" si="0"/>
        <v>0</v>
      </c>
      <c r="H45" s="38">
        <f t="shared" si="1"/>
        <v>0</v>
      </c>
    </row>
    <row r="46" spans="1:8" s="357" customFormat="1" ht="18">
      <c r="A46" s="70" t="s">
        <v>599</v>
      </c>
      <c r="B46" s="104"/>
      <c r="C46" s="69"/>
      <c r="D46" s="648"/>
      <c r="E46" s="69"/>
      <c r="F46" s="130"/>
      <c r="G46" s="37"/>
      <c r="H46" s="38"/>
    </row>
    <row r="47" spans="1:8" s="357" customFormat="1" ht="18">
      <c r="A47" s="129" t="s">
        <v>307</v>
      </c>
      <c r="B47" s="39"/>
      <c r="C47" s="69"/>
      <c r="D47" s="648"/>
      <c r="E47" s="69"/>
      <c r="F47" s="130"/>
      <c r="G47" s="37">
        <f t="shared" si="0"/>
        <v>0</v>
      </c>
      <c r="H47" s="38">
        <f t="shared" si="1"/>
        <v>0</v>
      </c>
    </row>
    <row r="48" spans="1:8" s="357" customFormat="1" ht="18">
      <c r="A48" s="70" t="s">
        <v>397</v>
      </c>
      <c r="B48" s="39" t="s">
        <v>40</v>
      </c>
      <c r="C48" s="69">
        <v>7516242</v>
      </c>
      <c r="D48" s="650">
        <v>43409.120000000003</v>
      </c>
      <c r="E48" s="39"/>
      <c r="F48" s="130"/>
      <c r="G48" s="37">
        <f t="shared" si="0"/>
        <v>0</v>
      </c>
      <c r="H48" s="38">
        <f t="shared" si="1"/>
        <v>0</v>
      </c>
    </row>
    <row r="49" spans="1:8" s="357" customFormat="1" ht="35">
      <c r="A49" s="70" t="s">
        <v>398</v>
      </c>
      <c r="B49" s="39" t="s">
        <v>308</v>
      </c>
      <c r="C49" s="69">
        <v>7515721</v>
      </c>
      <c r="D49" s="650">
        <v>2999.8</v>
      </c>
      <c r="E49" s="39"/>
      <c r="F49" s="130"/>
      <c r="G49" s="37">
        <f t="shared" si="0"/>
        <v>0</v>
      </c>
      <c r="H49" s="38">
        <f t="shared" si="1"/>
        <v>0</v>
      </c>
    </row>
    <row r="50" spans="1:8" s="357" customFormat="1" ht="35">
      <c r="A50" s="70" t="s">
        <v>375</v>
      </c>
      <c r="B50" s="39" t="s">
        <v>308</v>
      </c>
      <c r="C50" s="69">
        <v>7515722</v>
      </c>
      <c r="D50" s="650">
        <v>4044.96</v>
      </c>
      <c r="E50" s="39"/>
      <c r="F50" s="130"/>
      <c r="G50" s="37">
        <f t="shared" si="0"/>
        <v>0</v>
      </c>
      <c r="H50" s="38">
        <f t="shared" si="1"/>
        <v>0</v>
      </c>
    </row>
    <row r="51" spans="1:8" s="357" customFormat="1" ht="35.5" thickBot="1">
      <c r="A51" s="177" t="s">
        <v>399</v>
      </c>
      <c r="B51" s="106" t="s">
        <v>308</v>
      </c>
      <c r="C51" s="162">
        <v>7515723</v>
      </c>
      <c r="D51" s="650">
        <v>4263.32</v>
      </c>
      <c r="E51" s="106"/>
      <c r="F51" s="201"/>
      <c r="G51" s="375">
        <f t="shared" si="0"/>
        <v>0</v>
      </c>
      <c r="H51" s="376">
        <f t="shared" si="1"/>
        <v>0</v>
      </c>
    </row>
    <row r="52" spans="1:8" s="357" customFormat="1" ht="18.5" thickBot="1">
      <c r="A52" s="368" t="s">
        <v>49</v>
      </c>
      <c r="B52" s="384"/>
      <c r="C52" s="378"/>
      <c r="D52" s="379"/>
      <c r="E52" s="380"/>
      <c r="F52" s="387"/>
      <c r="G52" s="382">
        <f>SUM(G30:G50)</f>
        <v>1778708.6199999999</v>
      </c>
      <c r="H52" s="383">
        <f>SUM(H30:H50)</f>
        <v>2134450.35</v>
      </c>
    </row>
    <row r="53" spans="1:8" s="357" customFormat="1" ht="18">
      <c r="A53" s="178"/>
      <c r="B53" s="27"/>
      <c r="C53" s="27"/>
      <c r="D53" s="81"/>
      <c r="E53" s="82"/>
      <c r="F53" s="407"/>
      <c r="G53" s="81"/>
      <c r="H53" s="84"/>
    </row>
    <row r="54" spans="1:8" s="357" customFormat="1" ht="18">
      <c r="A54" s="128" t="s">
        <v>400</v>
      </c>
      <c r="B54" s="27"/>
      <c r="C54" s="27"/>
      <c r="D54" s="81"/>
      <c r="E54" s="82"/>
      <c r="F54" s="407"/>
      <c r="G54" s="81"/>
      <c r="H54" s="84"/>
    </row>
    <row r="55" spans="1:8" s="357" customFormat="1" ht="17.5"/>
  </sheetData>
  <mergeCells count="13">
    <mergeCell ref="H28:H29"/>
    <mergeCell ref="A8:H8"/>
    <mergeCell ref="A9:H9"/>
    <mergeCell ref="A25:C25"/>
    <mergeCell ref="A28:A29"/>
    <mergeCell ref="B28:B29"/>
    <mergeCell ref="C28:C29"/>
    <mergeCell ref="D28:D29"/>
    <mergeCell ref="E28:E29"/>
    <mergeCell ref="F28:F29"/>
    <mergeCell ref="G28:G29"/>
    <mergeCell ref="B14:C14"/>
    <mergeCell ref="B24:C24"/>
  </mergeCells>
  <conditionalFormatting sqref="D53:H54 E30:H51">
    <cfRule type="cellIs" dxfId="87" priority="1" stopIfTrue="1" operator="lessThanOrEqual">
      <formula>0</formula>
    </cfRule>
  </conditionalFormatting>
  <hyperlinks>
    <hyperlink ref="A6" r:id="rId1"/>
  </hyperlinks>
  <pageMargins left="0.7" right="0.7" top="0.75" bottom="0.75" header="0.3" footer="0.3"/>
  <pageSetup paperSize="9" scale="39" orientation="portrait" r:id="rId2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pageSetUpPr fitToPage="1"/>
  </sheetPr>
  <dimension ref="A1:H45"/>
  <sheetViews>
    <sheetView showGridLines="0" view="pageBreakPreview" topLeftCell="A8" zoomScale="60" zoomScaleNormal="60" workbookViewId="0">
      <selection activeCell="D31" sqref="D31:D43"/>
    </sheetView>
  </sheetViews>
  <sheetFormatPr defaultColWidth="8.81640625" defaultRowHeight="14"/>
  <cols>
    <col min="1" max="1" width="87.453125" style="2" customWidth="1"/>
    <col min="2" max="2" width="10.81640625" style="2" bestFit="1" customWidth="1"/>
    <col min="3" max="3" width="11.453125" style="2" bestFit="1" customWidth="1"/>
    <col min="4" max="4" width="22.1796875" style="2" bestFit="1" customWidth="1"/>
    <col min="5" max="5" width="9.36328125" style="2" bestFit="1" customWidth="1"/>
    <col min="6" max="6" width="10.81640625" style="2" bestFit="1" customWidth="1"/>
    <col min="7" max="7" width="31.6328125" style="2" bestFit="1" customWidth="1"/>
    <col min="8" max="8" width="32.36328125" style="2" bestFit="1" customWidth="1"/>
    <col min="9" max="16384" width="8.81640625" style="2"/>
  </cols>
  <sheetData>
    <row r="1" spans="1:8" ht="17.5">
      <c r="A1" s="4" t="s">
        <v>0</v>
      </c>
      <c r="B1" s="5"/>
      <c r="C1" s="6"/>
      <c r="D1" s="5"/>
      <c r="E1" s="5"/>
      <c r="F1" s="56"/>
      <c r="G1" s="5"/>
      <c r="H1" s="5"/>
    </row>
    <row r="2" spans="1:8" ht="17.5">
      <c r="A2" s="4" t="s">
        <v>1</v>
      </c>
      <c r="B2" s="5"/>
      <c r="C2" s="6"/>
      <c r="D2" s="5"/>
      <c r="E2" s="5"/>
      <c r="F2" s="56"/>
      <c r="G2" s="5"/>
      <c r="H2" s="5"/>
    </row>
    <row r="3" spans="1:8" ht="17.5">
      <c r="A3" s="4" t="s">
        <v>2</v>
      </c>
      <c r="B3" s="5"/>
      <c r="C3" s="6"/>
      <c r="D3" s="5"/>
      <c r="E3" s="5"/>
      <c r="F3" s="56"/>
      <c r="G3" s="5"/>
      <c r="H3" s="5"/>
    </row>
    <row r="4" spans="1:8" ht="17.5">
      <c r="A4" s="4" t="s">
        <v>3</v>
      </c>
      <c r="B4" s="5"/>
      <c r="C4" s="6"/>
      <c r="D4" s="5"/>
      <c r="E4" s="5"/>
      <c r="F4" s="56"/>
      <c r="G4" s="5"/>
      <c r="H4" s="5"/>
    </row>
    <row r="5" spans="1:8" ht="17.5">
      <c r="A5" s="4" t="s">
        <v>4</v>
      </c>
      <c r="B5" s="5"/>
      <c r="C5" s="6"/>
      <c r="D5" s="5"/>
      <c r="E5" s="5"/>
      <c r="F5" s="56"/>
      <c r="G5" s="5"/>
      <c r="H5" s="5"/>
    </row>
    <row r="6" spans="1:8" ht="17.5">
      <c r="A6" s="358" t="s">
        <v>591</v>
      </c>
      <c r="B6" s="5"/>
      <c r="C6" s="6"/>
      <c r="D6" s="5"/>
      <c r="E6" s="5"/>
      <c r="F6" s="56"/>
      <c r="G6" s="5"/>
      <c r="H6" s="5"/>
    </row>
    <row r="7" spans="1:8">
      <c r="A7" s="8"/>
      <c r="B7" s="9"/>
      <c r="C7" s="10"/>
      <c r="D7" s="9"/>
      <c r="E7" s="9"/>
      <c r="F7" s="57"/>
      <c r="G7" s="9"/>
      <c r="H7" s="9"/>
    </row>
    <row r="8" spans="1:8" ht="25">
      <c r="A8" s="676" t="s">
        <v>644</v>
      </c>
      <c r="B8" s="677"/>
      <c r="C8" s="677"/>
      <c r="D8" s="677"/>
      <c r="E8" s="677"/>
      <c r="F8" s="677"/>
      <c r="G8" s="677"/>
      <c r="H8" s="678"/>
    </row>
    <row r="9" spans="1:8" ht="25">
      <c r="A9" s="679" t="s">
        <v>50</v>
      </c>
      <c r="B9" s="680"/>
      <c r="C9" s="680"/>
      <c r="D9" s="680"/>
      <c r="E9" s="680"/>
      <c r="F9" s="680"/>
      <c r="G9" s="680"/>
      <c r="H9" s="681"/>
    </row>
    <row r="10" spans="1:8" ht="23.5" thickBot="1">
      <c r="A10" s="12"/>
      <c r="B10" s="13"/>
      <c r="C10" s="14"/>
      <c r="D10" s="15"/>
      <c r="E10" s="15"/>
      <c r="F10" s="58"/>
      <c r="G10" s="15"/>
      <c r="H10" s="15"/>
    </row>
    <row r="11" spans="1:8" ht="20">
      <c r="A11" s="19" t="s">
        <v>6</v>
      </c>
      <c r="B11" s="20" t="s">
        <v>7</v>
      </c>
      <c r="C11" s="59">
        <v>585</v>
      </c>
      <c r="D11" s="15"/>
      <c r="E11" s="15"/>
      <c r="F11" s="58"/>
      <c r="G11" s="15"/>
      <c r="H11" s="15"/>
    </row>
    <row r="12" spans="1:8" ht="20">
      <c r="A12" s="22" t="s">
        <v>791</v>
      </c>
      <c r="B12" s="23" t="s">
        <v>9</v>
      </c>
      <c r="C12" s="60">
        <v>15</v>
      </c>
      <c r="D12" s="15"/>
      <c r="E12" s="15"/>
      <c r="F12" s="58"/>
      <c r="G12" s="15"/>
      <c r="H12" s="15"/>
    </row>
    <row r="13" spans="1:8" ht="20">
      <c r="A13" s="22" t="s">
        <v>10</v>
      </c>
      <c r="B13" s="707" t="s">
        <v>790</v>
      </c>
      <c r="C13" s="708"/>
      <c r="D13" s="15"/>
      <c r="E13" s="15"/>
      <c r="F13" s="58"/>
      <c r="G13" s="15"/>
      <c r="H13" s="15"/>
    </row>
    <row r="14" spans="1:8" ht="20">
      <c r="A14" s="22" t="s">
        <v>12</v>
      </c>
      <c r="B14" s="23" t="s">
        <v>789</v>
      </c>
      <c r="C14" s="60">
        <v>53</v>
      </c>
      <c r="D14" s="15"/>
      <c r="E14" s="15"/>
      <c r="F14" s="58"/>
      <c r="G14" s="15"/>
      <c r="H14" s="15"/>
    </row>
    <row r="15" spans="1:8" ht="20">
      <c r="A15" s="22" t="s">
        <v>14</v>
      </c>
      <c r="B15" s="23" t="s">
        <v>15</v>
      </c>
      <c r="C15" s="60">
        <v>17.41</v>
      </c>
      <c r="D15" s="15"/>
      <c r="E15" s="15"/>
      <c r="F15" s="58"/>
      <c r="G15" s="15"/>
      <c r="H15" s="15"/>
    </row>
    <row r="16" spans="1:8" ht="20">
      <c r="A16" s="22" t="s">
        <v>16</v>
      </c>
      <c r="B16" s="23" t="s">
        <v>17</v>
      </c>
      <c r="C16" s="60">
        <v>33</v>
      </c>
      <c r="D16" s="15"/>
      <c r="E16" s="9"/>
      <c r="F16" s="57"/>
      <c r="G16" s="15"/>
      <c r="H16" s="15"/>
    </row>
    <row r="17" spans="1:8" ht="20">
      <c r="A17" s="22" t="s">
        <v>19</v>
      </c>
      <c r="B17" s="23" t="s">
        <v>20</v>
      </c>
      <c r="C17" s="60">
        <v>7.3</v>
      </c>
      <c r="D17" s="15"/>
      <c r="E17" s="15"/>
      <c r="F17" s="58"/>
      <c r="G17" s="15"/>
      <c r="H17" s="15"/>
    </row>
    <row r="18" spans="1:8" ht="20">
      <c r="A18" s="22" t="s">
        <v>81</v>
      </c>
      <c r="B18" s="23" t="s">
        <v>22</v>
      </c>
      <c r="C18" s="60">
        <v>280</v>
      </c>
      <c r="D18" s="15"/>
      <c r="E18" s="15"/>
      <c r="F18" s="58"/>
      <c r="G18" s="15"/>
      <c r="H18" s="15"/>
    </row>
    <row r="19" spans="1:8" ht="20">
      <c r="A19" s="22" t="s">
        <v>24</v>
      </c>
      <c r="B19" s="23" t="s">
        <v>25</v>
      </c>
      <c r="C19" s="60">
        <v>12.5</v>
      </c>
      <c r="D19" s="15"/>
      <c r="E19" s="15"/>
      <c r="F19" s="58"/>
      <c r="G19" s="15"/>
      <c r="H19" s="15"/>
    </row>
    <row r="20" spans="1:8" ht="20">
      <c r="A20" s="22" t="s">
        <v>27</v>
      </c>
      <c r="B20" s="23" t="s">
        <v>25</v>
      </c>
      <c r="C20" s="24">
        <v>2.2000000000000002</v>
      </c>
      <c r="D20" s="15"/>
      <c r="E20" s="15"/>
      <c r="F20" s="58"/>
      <c r="G20" s="15"/>
      <c r="H20" s="15"/>
    </row>
    <row r="21" spans="1:8" ht="20">
      <c r="A21" s="22" t="s">
        <v>29</v>
      </c>
      <c r="B21" s="23" t="s">
        <v>22</v>
      </c>
      <c r="C21" s="60">
        <v>426</v>
      </c>
      <c r="D21" s="15"/>
      <c r="E21" s="15"/>
      <c r="F21" s="58"/>
      <c r="G21" s="15"/>
      <c r="H21" s="15"/>
    </row>
    <row r="22" spans="1:8" ht="20">
      <c r="A22" s="22" t="s">
        <v>31</v>
      </c>
      <c r="B22" s="23" t="s">
        <v>22</v>
      </c>
      <c r="C22" s="60">
        <v>313</v>
      </c>
      <c r="D22" s="15"/>
      <c r="E22" s="15"/>
      <c r="F22" s="58"/>
      <c r="G22" s="15"/>
      <c r="H22" s="15"/>
    </row>
    <row r="23" spans="1:8" ht="20">
      <c r="A23" s="22" t="s">
        <v>32</v>
      </c>
      <c r="B23" s="23" t="s">
        <v>22</v>
      </c>
      <c r="C23" s="60">
        <v>390</v>
      </c>
      <c r="D23" s="15"/>
      <c r="E23" s="15"/>
      <c r="F23" s="58"/>
      <c r="G23" s="15"/>
      <c r="H23" s="15"/>
    </row>
    <row r="24" spans="1:8" ht="20">
      <c r="A24" s="632" t="s">
        <v>51</v>
      </c>
      <c r="B24" s="705" t="s">
        <v>52</v>
      </c>
      <c r="C24" s="706"/>
      <c r="D24" s="15"/>
      <c r="E24" s="15"/>
      <c r="F24" s="58"/>
      <c r="G24" s="15"/>
      <c r="H24" s="15"/>
    </row>
    <row r="25" spans="1:8" ht="18.5" thickBot="1">
      <c r="A25" s="631" t="s">
        <v>951</v>
      </c>
      <c r="B25" s="701" t="s">
        <v>952</v>
      </c>
      <c r="C25" s="702"/>
      <c r="D25" s="5"/>
      <c r="E25" s="5"/>
      <c r="F25" s="56"/>
      <c r="G25" s="5"/>
      <c r="H25" s="5"/>
    </row>
    <row r="26" spans="1:8" ht="17.5">
      <c r="A26" s="18"/>
      <c r="B26" s="29"/>
      <c r="C26" s="61"/>
      <c r="D26" s="5"/>
      <c r="E26" s="5"/>
      <c r="F26" s="56"/>
      <c r="G26" s="5"/>
      <c r="H26" s="5"/>
    </row>
    <row r="27" spans="1:8" ht="110" customHeight="1">
      <c r="A27" s="696" t="s">
        <v>959</v>
      </c>
      <c r="B27" s="696"/>
      <c r="C27" s="696"/>
      <c r="D27" s="5"/>
      <c r="E27" s="5"/>
      <c r="F27" s="56"/>
      <c r="G27" s="5"/>
      <c r="H27" s="5"/>
    </row>
    <row r="28" spans="1:8" ht="18" customHeight="1" thickBot="1">
      <c r="A28" s="62"/>
      <c r="B28" s="29"/>
      <c r="C28" s="30"/>
      <c r="D28" s="5"/>
      <c r="E28" s="5"/>
      <c r="F28" s="56"/>
      <c r="G28" s="5"/>
      <c r="H28" s="5"/>
    </row>
    <row r="29" spans="1:8" s="357" customFormat="1" ht="46.75" customHeight="1">
      <c r="A29" s="682" t="s">
        <v>34</v>
      </c>
      <c r="B29" s="684" t="s">
        <v>35</v>
      </c>
      <c r="C29" s="684" t="s">
        <v>36</v>
      </c>
      <c r="D29" s="686" t="s">
        <v>107</v>
      </c>
      <c r="E29" s="688" t="s">
        <v>37</v>
      </c>
      <c r="F29" s="690" t="s">
        <v>77</v>
      </c>
      <c r="G29" s="674" t="s">
        <v>72</v>
      </c>
      <c r="H29" s="674" t="s">
        <v>73</v>
      </c>
    </row>
    <row r="30" spans="1:8" s="357" customFormat="1" ht="14.5" customHeight="1">
      <c r="A30" s="683"/>
      <c r="B30" s="685"/>
      <c r="C30" s="685"/>
      <c r="D30" s="687"/>
      <c r="E30" s="689"/>
      <c r="F30" s="691"/>
      <c r="G30" s="675"/>
      <c r="H30" s="675"/>
    </row>
    <row r="31" spans="1:8" s="432" customFormat="1" ht="18">
      <c r="A31" s="32" t="s">
        <v>78</v>
      </c>
      <c r="B31" s="33" t="s">
        <v>40</v>
      </c>
      <c r="C31" s="34">
        <v>7524248</v>
      </c>
      <c r="D31" s="35">
        <v>32856.82</v>
      </c>
      <c r="E31" s="34">
        <v>1</v>
      </c>
      <c r="F31" s="65"/>
      <c r="G31" s="37">
        <f>ROUND((D31*(1-F31))*E31,2)</f>
        <v>32856.82</v>
      </c>
      <c r="H31" s="38">
        <f>ROUND(G31*1.2,2)</f>
        <v>39428.18</v>
      </c>
    </row>
    <row r="32" spans="1:8" s="480" customFormat="1" ht="36">
      <c r="A32" s="301" t="s">
        <v>56</v>
      </c>
      <c r="B32" s="488" t="s">
        <v>55</v>
      </c>
      <c r="C32" s="34">
        <v>7524289</v>
      </c>
      <c r="D32" s="648">
        <v>1506.26</v>
      </c>
      <c r="E32" s="34">
        <v>1</v>
      </c>
      <c r="F32" s="65"/>
      <c r="G32" s="37">
        <f>ROUND((D32*(1-F32))*E32,2)</f>
        <v>1506.26</v>
      </c>
      <c r="H32" s="38">
        <f>ROUND(G32*1.2,2)</f>
        <v>1807.51</v>
      </c>
    </row>
    <row r="33" spans="1:8" s="432" customFormat="1" ht="18">
      <c r="A33" s="511" t="s">
        <v>840</v>
      </c>
      <c r="B33" s="512"/>
      <c r="C33" s="518"/>
      <c r="D33" s="649"/>
      <c r="E33" s="514"/>
      <c r="F33" s="520"/>
      <c r="G33" s="516"/>
      <c r="H33" s="517"/>
    </row>
    <row r="34" spans="1:8" s="432" customFormat="1" ht="35">
      <c r="A34" s="68" t="s">
        <v>54</v>
      </c>
      <c r="B34" s="41" t="s">
        <v>55</v>
      </c>
      <c r="C34" s="69">
        <v>7524288</v>
      </c>
      <c r="D34" s="648">
        <v>2642.58</v>
      </c>
      <c r="E34" s="34"/>
      <c r="F34" s="65"/>
      <c r="G34" s="37">
        <f t="shared" ref="G34:G43" si="0">ROUND((D34*(1-F34))*E34,2)</f>
        <v>0</v>
      </c>
      <c r="H34" s="38">
        <f t="shared" ref="H34:H43" si="1">ROUND(G34*1.2,2)</f>
        <v>0</v>
      </c>
    </row>
    <row r="35" spans="1:8" s="432" customFormat="1" ht="52.5">
      <c r="A35" s="45" t="s">
        <v>57</v>
      </c>
      <c r="B35" s="41" t="s">
        <v>58</v>
      </c>
      <c r="C35" s="42">
        <v>7524305</v>
      </c>
      <c r="D35" s="648">
        <v>1506.26</v>
      </c>
      <c r="E35" s="34"/>
      <c r="F35" s="65"/>
      <c r="G35" s="37">
        <f t="shared" si="0"/>
        <v>0</v>
      </c>
      <c r="H35" s="38">
        <f t="shared" si="1"/>
        <v>0</v>
      </c>
    </row>
    <row r="36" spans="1:8" s="432" customFormat="1" ht="35">
      <c r="A36" s="78" t="s">
        <v>59</v>
      </c>
      <c r="B36" s="71" t="s">
        <v>40</v>
      </c>
      <c r="C36" s="42">
        <v>7524822</v>
      </c>
      <c r="D36" s="648">
        <v>767.44</v>
      </c>
      <c r="E36" s="34"/>
      <c r="F36" s="65"/>
      <c r="G36" s="37">
        <f t="shared" si="0"/>
        <v>0</v>
      </c>
      <c r="H36" s="38">
        <f t="shared" si="1"/>
        <v>0</v>
      </c>
    </row>
    <row r="37" spans="1:8" s="432" customFormat="1" ht="35">
      <c r="A37" s="79" t="s">
        <v>60</v>
      </c>
      <c r="B37" s="71" t="s">
        <v>61</v>
      </c>
      <c r="C37" s="42">
        <v>7524303</v>
      </c>
      <c r="D37" s="648">
        <v>2191.02</v>
      </c>
      <c r="E37" s="34"/>
      <c r="F37" s="65"/>
      <c r="G37" s="37">
        <f t="shared" si="0"/>
        <v>0</v>
      </c>
      <c r="H37" s="38">
        <f t="shared" si="1"/>
        <v>0</v>
      </c>
    </row>
    <row r="38" spans="1:8" s="432" customFormat="1" ht="35">
      <c r="A38" s="45" t="s">
        <v>62</v>
      </c>
      <c r="B38" s="41" t="s">
        <v>40</v>
      </c>
      <c r="C38" s="42">
        <v>7524290</v>
      </c>
      <c r="D38" s="648">
        <v>3149.26</v>
      </c>
      <c r="E38" s="34"/>
      <c r="F38" s="65"/>
      <c r="G38" s="37">
        <f t="shared" si="0"/>
        <v>0</v>
      </c>
      <c r="H38" s="38">
        <f t="shared" si="1"/>
        <v>0</v>
      </c>
    </row>
    <row r="39" spans="1:8" s="432" customFormat="1" ht="35">
      <c r="A39" s="45" t="s">
        <v>79</v>
      </c>
      <c r="B39" s="41" t="s">
        <v>40</v>
      </c>
      <c r="C39" s="42">
        <v>7524291</v>
      </c>
      <c r="D39" s="648">
        <v>3422.74</v>
      </c>
      <c r="E39" s="34"/>
      <c r="F39" s="65"/>
      <c r="G39" s="37">
        <f t="shared" si="0"/>
        <v>0</v>
      </c>
      <c r="H39" s="38">
        <f t="shared" si="1"/>
        <v>0</v>
      </c>
    </row>
    <row r="40" spans="1:8" s="432" customFormat="1" ht="35">
      <c r="A40" s="40" t="s">
        <v>76</v>
      </c>
      <c r="B40" s="47" t="s">
        <v>40</v>
      </c>
      <c r="C40" s="42">
        <v>7524292</v>
      </c>
      <c r="D40" s="648">
        <v>3559.48</v>
      </c>
      <c r="E40" s="34"/>
      <c r="F40" s="65"/>
      <c r="G40" s="37">
        <f t="shared" si="0"/>
        <v>0</v>
      </c>
      <c r="H40" s="38">
        <f t="shared" si="1"/>
        <v>0</v>
      </c>
    </row>
    <row r="41" spans="1:8" s="432" customFormat="1" ht="35">
      <c r="A41" s="40" t="s">
        <v>65</v>
      </c>
      <c r="B41" s="47" t="s">
        <v>40</v>
      </c>
      <c r="C41" s="42">
        <v>7524293</v>
      </c>
      <c r="D41" s="648">
        <v>8976.08</v>
      </c>
      <c r="E41" s="34"/>
      <c r="F41" s="65"/>
      <c r="G41" s="37">
        <f t="shared" si="0"/>
        <v>0</v>
      </c>
      <c r="H41" s="38">
        <f t="shared" si="1"/>
        <v>0</v>
      </c>
    </row>
    <row r="42" spans="1:8" s="432" customFormat="1" ht="18">
      <c r="A42" s="45" t="s">
        <v>66</v>
      </c>
      <c r="B42" s="41" t="s">
        <v>40</v>
      </c>
      <c r="C42" s="42">
        <v>7524295</v>
      </c>
      <c r="D42" s="648">
        <v>1916.48</v>
      </c>
      <c r="E42" s="34"/>
      <c r="F42" s="65"/>
      <c r="G42" s="37">
        <f t="shared" si="0"/>
        <v>0</v>
      </c>
      <c r="H42" s="38">
        <f t="shared" si="1"/>
        <v>0</v>
      </c>
    </row>
    <row r="43" spans="1:8" s="432" customFormat="1" ht="52.5">
      <c r="A43" s="45" t="s">
        <v>69</v>
      </c>
      <c r="B43" s="41" t="s">
        <v>75</v>
      </c>
      <c r="C43" s="42">
        <v>7524299</v>
      </c>
      <c r="D43" s="648">
        <v>1771.26</v>
      </c>
      <c r="E43" s="34"/>
      <c r="F43" s="65"/>
      <c r="G43" s="37">
        <f t="shared" si="0"/>
        <v>0</v>
      </c>
      <c r="H43" s="38">
        <f t="shared" si="1"/>
        <v>0</v>
      </c>
    </row>
    <row r="44" spans="1:8" s="357" customFormat="1" ht="18.5" thickBot="1">
      <c r="A44" s="48" t="s">
        <v>49</v>
      </c>
      <c r="B44" s="431"/>
      <c r="C44" s="50"/>
      <c r="D44" s="51"/>
      <c r="E44" s="52"/>
      <c r="F44" s="72"/>
      <c r="G44" s="54">
        <f>SUM(G31:G43)</f>
        <v>34363.08</v>
      </c>
      <c r="H44" s="55">
        <f>ROUND(G44*1.2,2)</f>
        <v>41235.699999999997</v>
      </c>
    </row>
    <row r="45" spans="1:8" ht="18">
      <c r="A45" s="26"/>
      <c r="B45" s="27"/>
      <c r="C45" s="28"/>
      <c r="D45" s="81"/>
      <c r="E45" s="82"/>
      <c r="F45" s="83"/>
      <c r="G45" s="84"/>
      <c r="H45" s="84"/>
    </row>
  </sheetData>
  <mergeCells count="14">
    <mergeCell ref="G29:G30"/>
    <mergeCell ref="H29:H30"/>
    <mergeCell ref="A8:H8"/>
    <mergeCell ref="A9:H9"/>
    <mergeCell ref="B24:C24"/>
    <mergeCell ref="A29:A30"/>
    <mergeCell ref="B29:B30"/>
    <mergeCell ref="C29:C30"/>
    <mergeCell ref="D29:D30"/>
    <mergeCell ref="E29:E30"/>
    <mergeCell ref="F29:F30"/>
    <mergeCell ref="B13:C13"/>
    <mergeCell ref="B25:C25"/>
    <mergeCell ref="A27:C27"/>
  </mergeCells>
  <conditionalFormatting sqref="D45:H45 E31:H43">
    <cfRule type="cellIs" dxfId="254" priority="1" stopIfTrue="1" operator="lessThanOrEqual">
      <formula>0</formula>
    </cfRule>
  </conditionalFormatting>
  <hyperlinks>
    <hyperlink ref="A6" r:id="rId1"/>
  </hyperlinks>
  <pageMargins left="0.7" right="0.7" top="0.75" bottom="0.75" header="0.3" footer="0.3"/>
  <pageSetup paperSize="9" scale="40" orientation="portrait" r:id="rId2"/>
  <drawing r:id="rId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>
    <pageSetUpPr fitToPage="1"/>
  </sheetPr>
  <dimension ref="A1:H56"/>
  <sheetViews>
    <sheetView showGridLines="0" view="pageBreakPreview" topLeftCell="A13" zoomScale="60" zoomScaleNormal="50" workbookViewId="0">
      <selection activeCell="D35" sqref="D35"/>
    </sheetView>
  </sheetViews>
  <sheetFormatPr defaultColWidth="8.81640625" defaultRowHeight="14"/>
  <cols>
    <col min="1" max="1" width="84.81640625" style="2" customWidth="1"/>
    <col min="2" max="2" width="10.36328125" style="2" bestFit="1" customWidth="1"/>
    <col min="3" max="3" width="27.81640625" style="2" customWidth="1"/>
    <col min="4" max="4" width="22.1796875" style="2" bestFit="1" customWidth="1"/>
    <col min="5" max="5" width="10.36328125" style="2" bestFit="1" customWidth="1"/>
    <col min="6" max="6" width="10.81640625" style="2" bestFit="1" customWidth="1"/>
    <col min="7" max="7" width="29.1796875" style="2" bestFit="1" customWidth="1"/>
    <col min="8" max="8" width="32.36328125" style="2" bestFit="1" customWidth="1"/>
    <col min="9" max="16384" width="8.81640625" style="2"/>
  </cols>
  <sheetData>
    <row r="1" spans="1:8" ht="18">
      <c r="A1" s="4" t="s">
        <v>0</v>
      </c>
      <c r="B1" s="5"/>
      <c r="C1" s="5"/>
      <c r="D1" s="5"/>
      <c r="E1" s="5"/>
      <c r="F1" s="115"/>
      <c r="G1" s="167"/>
      <c r="H1" s="5"/>
    </row>
    <row r="2" spans="1:8" ht="18">
      <c r="A2" s="4" t="s">
        <v>1</v>
      </c>
      <c r="B2" s="5"/>
      <c r="C2" s="5"/>
      <c r="D2" s="5"/>
      <c r="E2" s="5"/>
      <c r="F2" s="115"/>
      <c r="G2" s="167"/>
      <c r="H2" s="5"/>
    </row>
    <row r="3" spans="1:8" ht="18">
      <c r="A3" s="4" t="s">
        <v>2</v>
      </c>
      <c r="B3" s="5"/>
      <c r="C3" s="5"/>
      <c r="D3" s="5"/>
      <c r="E3" s="5"/>
      <c r="F3" s="115"/>
      <c r="G3" s="167"/>
      <c r="H3" s="5"/>
    </row>
    <row r="4" spans="1:8" ht="18">
      <c r="A4" s="4" t="s">
        <v>3</v>
      </c>
      <c r="B4" s="5"/>
      <c r="C4" s="5"/>
      <c r="D4" s="5"/>
      <c r="E4" s="5"/>
      <c r="F4" s="115"/>
      <c r="G4" s="167"/>
      <c r="H4" s="5"/>
    </row>
    <row r="5" spans="1:8" ht="18">
      <c r="A5" s="4" t="s">
        <v>4</v>
      </c>
      <c r="B5" s="5"/>
      <c r="C5" s="5"/>
      <c r="D5" s="5"/>
      <c r="E5" s="5"/>
      <c r="F5" s="115"/>
      <c r="G5" s="167"/>
      <c r="H5" s="5"/>
    </row>
    <row r="6" spans="1:8" ht="18">
      <c r="A6" s="358" t="s">
        <v>591</v>
      </c>
      <c r="B6" s="5"/>
      <c r="C6" s="5"/>
      <c r="D6" s="5"/>
      <c r="E6" s="5"/>
      <c r="F6" s="115"/>
      <c r="G6" s="167"/>
      <c r="H6" s="5"/>
    </row>
    <row r="7" spans="1:8">
      <c r="A7" s="9"/>
      <c r="B7" s="9"/>
      <c r="C7" s="9"/>
      <c r="D7" s="9"/>
      <c r="E7" s="9"/>
      <c r="F7" s="116"/>
      <c r="G7" s="168"/>
      <c r="H7" s="9"/>
    </row>
    <row r="8" spans="1:8" ht="25">
      <c r="A8" s="676" t="s">
        <v>378</v>
      </c>
      <c r="B8" s="677"/>
      <c r="C8" s="677"/>
      <c r="D8" s="677"/>
      <c r="E8" s="677"/>
      <c r="F8" s="677"/>
      <c r="G8" s="677"/>
      <c r="H8" s="678"/>
    </row>
    <row r="9" spans="1:8" ht="25">
      <c r="A9" s="679" t="s">
        <v>379</v>
      </c>
      <c r="B9" s="680"/>
      <c r="C9" s="680"/>
      <c r="D9" s="680"/>
      <c r="E9" s="680"/>
      <c r="F9" s="680"/>
      <c r="G9" s="680"/>
      <c r="H9" s="681"/>
    </row>
    <row r="10" spans="1:8" ht="20">
      <c r="A10" s="29"/>
      <c r="B10" s="13"/>
      <c r="C10" s="15"/>
      <c r="D10" s="13"/>
      <c r="E10" s="15"/>
      <c r="F10" s="123"/>
      <c r="G10" s="169"/>
      <c r="H10" s="15"/>
    </row>
    <row r="11" spans="1:8" ht="20">
      <c r="A11" s="22" t="s">
        <v>167</v>
      </c>
      <c r="B11" s="574" t="s">
        <v>358</v>
      </c>
      <c r="C11" s="194" t="s">
        <v>381</v>
      </c>
      <c r="D11" s="15"/>
      <c r="E11" s="118"/>
      <c r="F11" s="154"/>
      <c r="G11" s="124"/>
      <c r="H11" s="118"/>
    </row>
    <row r="12" spans="1:8" ht="20">
      <c r="A12" s="22" t="s">
        <v>359</v>
      </c>
      <c r="B12" s="574" t="s">
        <v>358</v>
      </c>
      <c r="C12" s="24" t="s">
        <v>878</v>
      </c>
      <c r="D12" s="15"/>
      <c r="E12" s="8"/>
      <c r="F12" s="153"/>
      <c r="G12" s="124"/>
      <c r="H12" s="118"/>
    </row>
    <row r="13" spans="1:8" ht="20">
      <c r="A13" s="22" t="s">
        <v>81</v>
      </c>
      <c r="B13" s="574" t="s">
        <v>111</v>
      </c>
      <c r="C13" s="24">
        <v>75</v>
      </c>
      <c r="D13" s="15"/>
      <c r="E13" s="118"/>
      <c r="F13" s="154"/>
      <c r="G13" s="124"/>
      <c r="H13" s="118"/>
    </row>
    <row r="14" spans="1:8" ht="20">
      <c r="A14" s="22" t="s">
        <v>827</v>
      </c>
      <c r="B14" s="729" t="s">
        <v>877</v>
      </c>
      <c r="C14" s="730"/>
      <c r="D14" s="15"/>
      <c r="E14" s="118"/>
      <c r="F14" s="154"/>
      <c r="G14" s="124"/>
      <c r="H14" s="118"/>
    </row>
    <row r="15" spans="1:8" ht="20">
      <c r="A15" s="22" t="s">
        <v>311</v>
      </c>
      <c r="B15" s="574" t="s">
        <v>111</v>
      </c>
      <c r="C15" s="24">
        <v>95</v>
      </c>
      <c r="D15" s="15"/>
      <c r="E15" s="118"/>
      <c r="F15" s="154"/>
      <c r="G15" s="124"/>
      <c r="H15" s="118"/>
    </row>
    <row r="16" spans="1:8" ht="20">
      <c r="A16" s="22" t="s">
        <v>831</v>
      </c>
      <c r="B16" s="574" t="s">
        <v>9</v>
      </c>
      <c r="C16" s="24" t="s">
        <v>380</v>
      </c>
      <c r="D16" s="15"/>
      <c r="E16" s="118"/>
      <c r="F16" s="154"/>
      <c r="G16" s="124"/>
      <c r="H16" s="118"/>
    </row>
    <row r="17" spans="1:8" ht="20">
      <c r="A17" s="22" t="s">
        <v>837</v>
      </c>
      <c r="B17" s="158" t="s">
        <v>361</v>
      </c>
      <c r="C17" s="458" t="s">
        <v>852</v>
      </c>
      <c r="D17" s="15"/>
      <c r="E17" s="118"/>
      <c r="F17" s="154"/>
      <c r="G17" s="124"/>
      <c r="H17" s="118"/>
    </row>
    <row r="18" spans="1:8" ht="20">
      <c r="A18" s="22" t="s">
        <v>535</v>
      </c>
      <c r="B18" s="574" t="s">
        <v>361</v>
      </c>
      <c r="C18" s="24" t="s">
        <v>737</v>
      </c>
      <c r="D18" s="15"/>
      <c r="E18" s="118"/>
      <c r="F18" s="154"/>
      <c r="G18" s="124"/>
      <c r="H18" s="118"/>
    </row>
    <row r="19" spans="1:8" ht="20">
      <c r="A19" s="22" t="s">
        <v>435</v>
      </c>
      <c r="B19" s="574" t="s">
        <v>20</v>
      </c>
      <c r="C19" s="236" t="s">
        <v>904</v>
      </c>
      <c r="D19" s="15"/>
      <c r="E19" s="118"/>
      <c r="F19" s="154"/>
      <c r="G19" s="124"/>
      <c r="H19" s="118"/>
    </row>
    <row r="20" spans="1:8" ht="20">
      <c r="A20" s="22" t="s">
        <v>12</v>
      </c>
      <c r="B20" s="574" t="s">
        <v>847</v>
      </c>
      <c r="C20" s="24">
        <v>69</v>
      </c>
      <c r="D20" s="15"/>
      <c r="E20" s="118"/>
      <c r="F20" s="154"/>
      <c r="G20" s="124"/>
      <c r="H20" s="118"/>
    </row>
    <row r="21" spans="1:8" ht="20">
      <c r="A21" s="22" t="s">
        <v>29</v>
      </c>
      <c r="B21" s="574" t="s">
        <v>22</v>
      </c>
      <c r="C21" s="227">
        <v>1610</v>
      </c>
      <c r="D21" s="15"/>
      <c r="E21" s="118"/>
      <c r="F21" s="154"/>
      <c r="G21" s="124"/>
      <c r="H21" s="118"/>
    </row>
    <row r="22" spans="1:8" ht="20">
      <c r="A22" s="22" t="s">
        <v>31</v>
      </c>
      <c r="B22" s="574" t="s">
        <v>22</v>
      </c>
      <c r="C22" s="227">
        <v>950</v>
      </c>
      <c r="D22" s="15"/>
      <c r="E22" s="118"/>
      <c r="F22" s="154"/>
      <c r="G22" s="124"/>
      <c r="H22" s="118"/>
    </row>
    <row r="23" spans="1:8" ht="20">
      <c r="A23" s="632" t="s">
        <v>32</v>
      </c>
      <c r="B23" s="219" t="s">
        <v>22</v>
      </c>
      <c r="C23" s="633">
        <v>1300</v>
      </c>
      <c r="D23" s="15"/>
      <c r="E23" s="118"/>
      <c r="F23" s="154"/>
      <c r="G23" s="124"/>
      <c r="H23" s="118"/>
    </row>
    <row r="24" spans="1:8" ht="20.5" thickBot="1">
      <c r="A24" s="631" t="s">
        <v>951</v>
      </c>
      <c r="B24" s="701" t="s">
        <v>955</v>
      </c>
      <c r="C24" s="702"/>
      <c r="D24" s="15"/>
      <c r="E24" s="15"/>
      <c r="F24" s="123"/>
      <c r="G24" s="169"/>
      <c r="H24" s="15"/>
    </row>
    <row r="25" spans="1:8" ht="20">
      <c r="A25" s="788"/>
      <c r="B25" s="788"/>
      <c r="C25" s="788"/>
      <c r="D25" s="171"/>
      <c r="E25" s="171"/>
      <c r="F25" s="172"/>
      <c r="G25" s="173"/>
      <c r="H25" s="171"/>
    </row>
    <row r="26" spans="1:8" ht="23">
      <c r="A26" s="564" t="s">
        <v>384</v>
      </c>
      <c r="B26" s="174"/>
      <c r="C26" s="174"/>
      <c r="D26" s="171"/>
      <c r="E26" s="171"/>
      <c r="F26" s="172"/>
      <c r="G26" s="173"/>
      <c r="H26" s="171"/>
    </row>
    <row r="27" spans="1:8" ht="23">
      <c r="A27" s="526" t="s">
        <v>385</v>
      </c>
      <c r="B27" s="174"/>
      <c r="C27" s="174"/>
      <c r="D27" s="171"/>
      <c r="E27" s="171"/>
      <c r="F27" s="172"/>
      <c r="G27" s="173"/>
      <c r="H27" s="171"/>
    </row>
    <row r="28" spans="1:8" ht="18.5" thickBot="1">
      <c r="A28" s="29"/>
      <c r="B28" s="29"/>
      <c r="C28" s="29"/>
      <c r="D28" s="5"/>
      <c r="E28" s="5"/>
      <c r="F28" s="115"/>
      <c r="G28" s="167"/>
      <c r="H28" s="5"/>
    </row>
    <row r="29" spans="1:8" ht="13.75" customHeight="1">
      <c r="A29" s="682" t="s">
        <v>34</v>
      </c>
      <c r="B29" s="684" t="s">
        <v>35</v>
      </c>
      <c r="C29" s="688" t="s">
        <v>36</v>
      </c>
      <c r="D29" s="686" t="s">
        <v>107</v>
      </c>
      <c r="E29" s="688" t="s">
        <v>37</v>
      </c>
      <c r="F29" s="737" t="s">
        <v>38</v>
      </c>
      <c r="G29" s="674" t="s">
        <v>72</v>
      </c>
      <c r="H29" s="674" t="s">
        <v>73</v>
      </c>
    </row>
    <row r="30" spans="1:8" ht="13.75" customHeight="1">
      <c r="A30" s="683"/>
      <c r="B30" s="685"/>
      <c r="C30" s="689"/>
      <c r="D30" s="687"/>
      <c r="E30" s="689"/>
      <c r="F30" s="738"/>
      <c r="G30" s="675"/>
      <c r="H30" s="675"/>
    </row>
    <row r="31" spans="1:8" ht="18">
      <c r="A31" s="129" t="s">
        <v>386</v>
      </c>
      <c r="B31" s="33" t="s">
        <v>40</v>
      </c>
      <c r="C31" s="96">
        <v>7524400</v>
      </c>
      <c r="D31" s="35">
        <v>2080103.72</v>
      </c>
      <c r="E31" s="34">
        <v>1</v>
      </c>
      <c r="F31" s="130"/>
      <c r="G31" s="37">
        <f>ROUND((D31*(1-F31))*E31,2)</f>
        <v>2080103.72</v>
      </c>
      <c r="H31" s="38">
        <f>ROUND(G31*1.2,2)</f>
        <v>2496124.46</v>
      </c>
    </row>
    <row r="32" spans="1:8" ht="36">
      <c r="A32" s="129" t="s">
        <v>387</v>
      </c>
      <c r="B32" s="33" t="s">
        <v>40</v>
      </c>
      <c r="C32" s="96">
        <v>7514650</v>
      </c>
      <c r="D32" s="648">
        <v>6485.08</v>
      </c>
      <c r="E32" s="34">
        <v>2</v>
      </c>
      <c r="F32" s="130"/>
      <c r="G32" s="37">
        <f t="shared" ref="G32:G53" si="0">ROUND((D32*(1-F32))*E32,2)</f>
        <v>12970.16</v>
      </c>
      <c r="H32" s="38">
        <f t="shared" ref="H32:H53" si="1">ROUND(G32*1.2,2)</f>
        <v>15564.19</v>
      </c>
    </row>
    <row r="33" spans="1:8" ht="18">
      <c r="A33" s="511" t="s">
        <v>843</v>
      </c>
      <c r="B33" s="512"/>
      <c r="C33" s="530"/>
      <c r="D33" s="649"/>
      <c r="E33" s="530"/>
      <c r="F33" s="545"/>
      <c r="G33" s="516"/>
      <c r="H33" s="517"/>
    </row>
    <row r="34" spans="1:8" ht="35">
      <c r="A34" s="70" t="s">
        <v>388</v>
      </c>
      <c r="B34" s="39" t="s">
        <v>301</v>
      </c>
      <c r="C34" s="69">
        <v>7524441</v>
      </c>
      <c r="D34" s="650">
        <v>67572.88</v>
      </c>
      <c r="E34" s="69"/>
      <c r="F34" s="98"/>
      <c r="G34" s="37">
        <f t="shared" si="0"/>
        <v>0</v>
      </c>
      <c r="H34" s="38">
        <f t="shared" si="1"/>
        <v>0</v>
      </c>
    </row>
    <row r="35" spans="1:8" ht="35">
      <c r="A35" s="70" t="s">
        <v>389</v>
      </c>
      <c r="B35" s="39" t="s">
        <v>390</v>
      </c>
      <c r="C35" s="69">
        <v>7524440</v>
      </c>
      <c r="D35" s="650">
        <v>5525.78</v>
      </c>
      <c r="E35" s="69"/>
      <c r="F35" s="98"/>
      <c r="G35" s="37">
        <f t="shared" si="0"/>
        <v>0</v>
      </c>
      <c r="H35" s="38">
        <f t="shared" si="1"/>
        <v>0</v>
      </c>
    </row>
    <row r="36" spans="1:8" ht="18">
      <c r="A36" s="175" t="s">
        <v>391</v>
      </c>
      <c r="B36" s="39" t="s">
        <v>40</v>
      </c>
      <c r="C36" s="176">
        <v>4124565</v>
      </c>
      <c r="D36" s="650">
        <v>3912.46</v>
      </c>
      <c r="E36" s="69"/>
      <c r="F36" s="130"/>
      <c r="G36" s="37">
        <f t="shared" si="0"/>
        <v>0</v>
      </c>
      <c r="H36" s="38">
        <f t="shared" si="1"/>
        <v>0</v>
      </c>
    </row>
    <row r="37" spans="1:8" ht="18">
      <c r="A37" s="175" t="s">
        <v>392</v>
      </c>
      <c r="B37" s="39" t="s">
        <v>40</v>
      </c>
      <c r="C37" s="176">
        <v>4127877</v>
      </c>
      <c r="D37" s="650">
        <v>5985.82</v>
      </c>
      <c r="E37" s="69"/>
      <c r="F37" s="130"/>
      <c r="G37" s="37">
        <f t="shared" si="0"/>
        <v>0</v>
      </c>
      <c r="H37" s="38">
        <f t="shared" si="1"/>
        <v>0</v>
      </c>
    </row>
    <row r="38" spans="1:8" ht="35">
      <c r="A38" s="70" t="s">
        <v>393</v>
      </c>
      <c r="B38" s="39" t="s">
        <v>40</v>
      </c>
      <c r="C38" s="69">
        <v>7514648</v>
      </c>
      <c r="D38" s="650">
        <v>9529.4</v>
      </c>
      <c r="E38" s="69"/>
      <c r="F38" s="130"/>
      <c r="G38" s="37">
        <f t="shared" si="0"/>
        <v>0</v>
      </c>
      <c r="H38" s="38">
        <f t="shared" si="1"/>
        <v>0</v>
      </c>
    </row>
    <row r="39" spans="1:8" ht="35">
      <c r="A39" s="70" t="s">
        <v>369</v>
      </c>
      <c r="B39" s="39" t="s">
        <v>40</v>
      </c>
      <c r="C39" s="99">
        <v>8502830</v>
      </c>
      <c r="D39" s="650">
        <v>3962.28</v>
      </c>
      <c r="E39" s="69"/>
      <c r="F39" s="130"/>
      <c r="G39" s="37">
        <f t="shared" si="0"/>
        <v>0</v>
      </c>
      <c r="H39" s="38">
        <f t="shared" si="1"/>
        <v>0</v>
      </c>
    </row>
    <row r="40" spans="1:8" ht="38" customHeight="1">
      <c r="A40" s="70" t="s">
        <v>394</v>
      </c>
      <c r="B40" s="39" t="s">
        <v>40</v>
      </c>
      <c r="C40" s="99">
        <v>7515725</v>
      </c>
      <c r="D40" s="650">
        <v>5507.76</v>
      </c>
      <c r="E40" s="69"/>
      <c r="F40" s="130"/>
      <c r="G40" s="37">
        <f t="shared" si="0"/>
        <v>0</v>
      </c>
      <c r="H40" s="38">
        <f t="shared" si="1"/>
        <v>0</v>
      </c>
    </row>
    <row r="41" spans="1:8" ht="18">
      <c r="A41" s="70" t="s">
        <v>395</v>
      </c>
      <c r="B41" s="39" t="s">
        <v>40</v>
      </c>
      <c r="C41" s="99">
        <v>4126922</v>
      </c>
      <c r="D41" s="650">
        <v>35008.620000000003</v>
      </c>
      <c r="E41" s="69"/>
      <c r="F41" s="130"/>
      <c r="G41" s="37">
        <f t="shared" si="0"/>
        <v>0</v>
      </c>
      <c r="H41" s="38">
        <f t="shared" si="1"/>
        <v>0</v>
      </c>
    </row>
    <row r="42" spans="1:8" ht="18">
      <c r="A42" s="547" t="s">
        <v>838</v>
      </c>
      <c r="B42" s="512"/>
      <c r="C42" s="530"/>
      <c r="D42" s="649"/>
      <c r="E42" s="530"/>
      <c r="F42" s="544"/>
      <c r="G42" s="516"/>
      <c r="H42" s="517"/>
    </row>
    <row r="43" spans="1:8" ht="18">
      <c r="A43" s="68" t="s">
        <v>575</v>
      </c>
      <c r="B43" s="104" t="s">
        <v>301</v>
      </c>
      <c r="C43" s="69">
        <v>7519297</v>
      </c>
      <c r="D43" s="648"/>
      <c r="E43" s="69"/>
      <c r="F43" s="98"/>
      <c r="G43" s="37">
        <f t="shared" ref="G43:G45" si="2">ROUND((D43*(1-F43))*E43,2)</f>
        <v>0</v>
      </c>
      <c r="H43" s="38">
        <f t="shared" ref="H43:H45" si="3">ROUND(G43*1.2,2)</f>
        <v>0</v>
      </c>
    </row>
    <row r="44" spans="1:8" ht="18">
      <c r="A44" s="68" t="s">
        <v>576</v>
      </c>
      <c r="B44" s="104" t="s">
        <v>301</v>
      </c>
      <c r="C44" s="69">
        <v>7519298</v>
      </c>
      <c r="D44" s="648"/>
      <c r="E44" s="69"/>
      <c r="F44" s="98"/>
      <c r="G44" s="37">
        <f t="shared" si="2"/>
        <v>0</v>
      </c>
      <c r="H44" s="38">
        <f t="shared" si="3"/>
        <v>0</v>
      </c>
    </row>
    <row r="45" spans="1:8" ht="18">
      <c r="A45" s="70" t="s">
        <v>580</v>
      </c>
      <c r="B45" s="104" t="s">
        <v>301</v>
      </c>
      <c r="C45" s="69" t="s">
        <v>579</v>
      </c>
      <c r="D45" s="648"/>
      <c r="E45" s="69"/>
      <c r="F45" s="130"/>
      <c r="G45" s="37">
        <f t="shared" si="2"/>
        <v>0</v>
      </c>
      <c r="H45" s="38">
        <f t="shared" si="3"/>
        <v>0</v>
      </c>
    </row>
    <row r="46" spans="1:8" ht="18">
      <c r="A46" s="70" t="s">
        <v>578</v>
      </c>
      <c r="B46" s="104" t="s">
        <v>301</v>
      </c>
      <c r="C46" s="69" t="s">
        <v>577</v>
      </c>
      <c r="D46" s="648"/>
      <c r="E46" s="69"/>
      <c r="F46" s="130"/>
      <c r="G46" s="37">
        <f t="shared" si="0"/>
        <v>0</v>
      </c>
      <c r="H46" s="38">
        <f t="shared" si="1"/>
        <v>0</v>
      </c>
    </row>
    <row r="47" spans="1:8" ht="18">
      <c r="A47" s="528" t="s">
        <v>396</v>
      </c>
      <c r="B47" s="512"/>
      <c r="C47" s="530"/>
      <c r="D47" s="649"/>
      <c r="E47" s="530"/>
      <c r="F47" s="544"/>
      <c r="G47" s="516"/>
      <c r="H47" s="517"/>
    </row>
    <row r="48" spans="1:8" ht="18">
      <c r="A48" s="70" t="s">
        <v>599</v>
      </c>
      <c r="B48" s="104"/>
      <c r="C48" s="69"/>
      <c r="D48" s="648"/>
      <c r="E48" s="69"/>
      <c r="F48" s="130"/>
      <c r="G48" s="37"/>
      <c r="H48" s="38"/>
    </row>
    <row r="49" spans="1:8" ht="18">
      <c r="A49" s="528" t="s">
        <v>307</v>
      </c>
      <c r="B49" s="512"/>
      <c r="C49" s="530"/>
      <c r="D49" s="649"/>
      <c r="E49" s="530"/>
      <c r="F49" s="544"/>
      <c r="G49" s="516"/>
      <c r="H49" s="517"/>
    </row>
    <row r="50" spans="1:8" ht="18">
      <c r="A50" s="70" t="s">
        <v>397</v>
      </c>
      <c r="B50" s="39" t="s">
        <v>40</v>
      </c>
      <c r="C50" s="69">
        <v>7516242</v>
      </c>
      <c r="D50" s="650">
        <v>43409.120000000003</v>
      </c>
      <c r="E50" s="39"/>
      <c r="F50" s="130"/>
      <c r="G50" s="37">
        <f t="shared" si="0"/>
        <v>0</v>
      </c>
      <c r="H50" s="38">
        <f t="shared" si="1"/>
        <v>0</v>
      </c>
    </row>
    <row r="51" spans="1:8" ht="35">
      <c r="A51" s="70" t="s">
        <v>398</v>
      </c>
      <c r="B51" s="39" t="s">
        <v>308</v>
      </c>
      <c r="C51" s="69">
        <v>7515721</v>
      </c>
      <c r="D51" s="650">
        <v>2999.8</v>
      </c>
      <c r="E51" s="39"/>
      <c r="F51" s="130"/>
      <c r="G51" s="37">
        <f t="shared" si="0"/>
        <v>0</v>
      </c>
      <c r="H51" s="38">
        <f t="shared" si="1"/>
        <v>0</v>
      </c>
    </row>
    <row r="52" spans="1:8" ht="35">
      <c r="A52" s="70" t="s">
        <v>375</v>
      </c>
      <c r="B52" s="39" t="s">
        <v>308</v>
      </c>
      <c r="C52" s="69">
        <v>7515722</v>
      </c>
      <c r="D52" s="650">
        <v>4044.96</v>
      </c>
      <c r="E52" s="39"/>
      <c r="F52" s="130"/>
      <c r="G52" s="37">
        <f t="shared" si="0"/>
        <v>0</v>
      </c>
      <c r="H52" s="38">
        <f t="shared" si="1"/>
        <v>0</v>
      </c>
    </row>
    <row r="53" spans="1:8" ht="35.5" thickBot="1">
      <c r="A53" s="177" t="s">
        <v>399</v>
      </c>
      <c r="B53" s="106" t="s">
        <v>308</v>
      </c>
      <c r="C53" s="162">
        <v>7515723</v>
      </c>
      <c r="D53" s="650">
        <v>4263.32</v>
      </c>
      <c r="E53" s="106"/>
      <c r="F53" s="201"/>
      <c r="G53" s="375">
        <f t="shared" si="0"/>
        <v>0</v>
      </c>
      <c r="H53" s="376">
        <f t="shared" si="1"/>
        <v>0</v>
      </c>
    </row>
    <row r="54" spans="1:8" ht="18.5" thickBot="1">
      <c r="A54" s="368" t="s">
        <v>49</v>
      </c>
      <c r="B54" s="377"/>
      <c r="C54" s="378"/>
      <c r="D54" s="379"/>
      <c r="E54" s="380"/>
      <c r="F54" s="387"/>
      <c r="G54" s="382">
        <f>SUM(G31:G52)</f>
        <v>2093073.88</v>
      </c>
      <c r="H54" s="383">
        <f>SUM(H31:H52)</f>
        <v>2511688.65</v>
      </c>
    </row>
    <row r="55" spans="1:8" ht="18">
      <c r="A55" s="178"/>
      <c r="B55" s="170"/>
      <c r="C55" s="170"/>
      <c r="D55" s="179"/>
      <c r="E55" s="180"/>
      <c r="F55" s="145"/>
      <c r="G55" s="179"/>
      <c r="H55" s="84"/>
    </row>
    <row r="56" spans="1:8" ht="20">
      <c r="A56" s="151" t="s">
        <v>400</v>
      </c>
      <c r="B56" s="13"/>
      <c r="C56" s="13"/>
      <c r="D56" s="181"/>
      <c r="E56" s="182"/>
      <c r="F56" s="183"/>
      <c r="G56" s="181"/>
      <c r="H56" s="184"/>
    </row>
  </sheetData>
  <mergeCells count="13">
    <mergeCell ref="H29:H30"/>
    <mergeCell ref="A8:H8"/>
    <mergeCell ref="A9:H9"/>
    <mergeCell ref="A25:C25"/>
    <mergeCell ref="A29:A30"/>
    <mergeCell ref="B29:B30"/>
    <mergeCell ref="C29:C30"/>
    <mergeCell ref="D29:D30"/>
    <mergeCell ref="E29:E30"/>
    <mergeCell ref="F29:F30"/>
    <mergeCell ref="G29:G30"/>
    <mergeCell ref="B14:C14"/>
    <mergeCell ref="B24:C24"/>
  </mergeCells>
  <conditionalFormatting sqref="D55:H56 E31:H53">
    <cfRule type="cellIs" dxfId="86" priority="1" stopIfTrue="1" operator="lessThanOrEqual">
      <formula>0</formula>
    </cfRule>
  </conditionalFormatting>
  <hyperlinks>
    <hyperlink ref="A6" r:id="rId1"/>
  </hyperlinks>
  <pageMargins left="0.7" right="0.7" top="0.75" bottom="0.75" header="0.3" footer="0.3"/>
  <pageSetup paperSize="9" scale="38" orientation="portrait" r:id="rId2"/>
  <drawing r:id="rId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>
    <pageSetUpPr fitToPage="1"/>
  </sheetPr>
  <dimension ref="A1:H69"/>
  <sheetViews>
    <sheetView showGridLines="0" view="pageBreakPreview" zoomScale="60" zoomScaleNormal="60" workbookViewId="0">
      <selection activeCell="B42" sqref="B42"/>
    </sheetView>
  </sheetViews>
  <sheetFormatPr defaultColWidth="8.81640625" defaultRowHeight="14"/>
  <cols>
    <col min="1" max="1" width="84.1796875" style="2" customWidth="1"/>
    <col min="2" max="2" width="14.6328125" style="2" customWidth="1"/>
    <col min="3" max="3" width="17.36328125" style="2" customWidth="1"/>
    <col min="4" max="4" width="22.1796875" style="2" bestFit="1" customWidth="1"/>
    <col min="5" max="5" width="11" style="2" customWidth="1"/>
    <col min="6" max="6" width="10.453125" style="2" bestFit="1" customWidth="1"/>
    <col min="7" max="8" width="29.1796875" style="2" bestFit="1" customWidth="1"/>
    <col min="9" max="16384" width="8.81640625" style="2"/>
  </cols>
  <sheetData>
    <row r="1" spans="1:8" ht="18">
      <c r="A1" s="4" t="s">
        <v>0</v>
      </c>
      <c r="B1" s="114"/>
      <c r="C1" s="114"/>
      <c r="D1" s="114"/>
      <c r="E1" s="114"/>
      <c r="F1" s="152"/>
      <c r="G1" s="17"/>
      <c r="H1" s="114"/>
    </row>
    <row r="2" spans="1:8" ht="18">
      <c r="A2" s="4" t="s">
        <v>1</v>
      </c>
      <c r="B2" s="114"/>
      <c r="C2" s="114"/>
      <c r="D2" s="114"/>
      <c r="E2" s="114"/>
      <c r="F2" s="152"/>
      <c r="G2" s="17"/>
      <c r="H2" s="114"/>
    </row>
    <row r="3" spans="1:8" ht="18">
      <c r="A3" s="4" t="s">
        <v>2</v>
      </c>
      <c r="B3" s="114"/>
      <c r="C3" s="114"/>
      <c r="D3" s="114"/>
      <c r="E3" s="114"/>
      <c r="F3" s="152"/>
      <c r="G3" s="17"/>
      <c r="H3" s="114"/>
    </row>
    <row r="4" spans="1:8" ht="18">
      <c r="A4" s="4" t="s">
        <v>3</v>
      </c>
      <c r="B4" s="114"/>
      <c r="C4" s="114"/>
      <c r="D4" s="114"/>
      <c r="E4" s="114"/>
      <c r="F4" s="152"/>
      <c r="G4" s="17"/>
      <c r="H4" s="114"/>
    </row>
    <row r="5" spans="1:8" ht="18">
      <c r="A5" s="4" t="s">
        <v>4</v>
      </c>
      <c r="B5" s="114"/>
      <c r="C5" s="114"/>
      <c r="D5" s="114"/>
      <c r="E5" s="114"/>
      <c r="F5" s="152"/>
      <c r="G5" s="17"/>
      <c r="H5" s="114"/>
    </row>
    <row r="6" spans="1:8" ht="18">
      <c r="A6" s="358" t="s">
        <v>591</v>
      </c>
      <c r="B6" s="114"/>
      <c r="C6" s="114"/>
      <c r="D6" s="114"/>
      <c r="E6" s="114"/>
      <c r="F6" s="152"/>
      <c r="G6" s="17"/>
      <c r="H6" s="114"/>
    </row>
    <row r="7" spans="1:8">
      <c r="A7" s="8"/>
      <c r="B7" s="8"/>
      <c r="C7" s="8"/>
      <c r="D7" s="8"/>
      <c r="E7" s="8"/>
      <c r="F7" s="153"/>
      <c r="G7" s="117"/>
      <c r="H7" s="8"/>
    </row>
    <row r="8" spans="1:8" ht="25">
      <c r="A8" s="676" t="s">
        <v>357</v>
      </c>
      <c r="B8" s="677"/>
      <c r="C8" s="677"/>
      <c r="D8" s="677"/>
      <c r="E8" s="677"/>
      <c r="F8" s="677"/>
      <c r="G8" s="677"/>
      <c r="H8" s="678"/>
    </row>
    <row r="9" spans="1:8" ht="25">
      <c r="A9" s="679" t="s">
        <v>310</v>
      </c>
      <c r="B9" s="680"/>
      <c r="C9" s="680"/>
      <c r="D9" s="680"/>
      <c r="E9" s="680"/>
      <c r="F9" s="680"/>
      <c r="G9" s="680"/>
      <c r="H9" s="681"/>
    </row>
    <row r="10" spans="1:8" ht="20">
      <c r="A10" s="18"/>
      <c r="B10" s="121"/>
      <c r="C10" s="118"/>
      <c r="D10" s="121"/>
      <c r="E10" s="118"/>
      <c r="F10" s="154"/>
      <c r="G10" s="124"/>
      <c r="H10" s="118"/>
    </row>
    <row r="11" spans="1:8" ht="20">
      <c r="A11" s="22" t="s">
        <v>167</v>
      </c>
      <c r="B11" s="574" t="s">
        <v>358</v>
      </c>
      <c r="C11" s="194" t="s">
        <v>879</v>
      </c>
      <c r="D11" s="15"/>
      <c r="E11" s="118"/>
      <c r="F11" s="154"/>
      <c r="G11" s="124"/>
      <c r="H11" s="118"/>
    </row>
    <row r="12" spans="1:8" ht="20">
      <c r="A12" s="22" t="s">
        <v>359</v>
      </c>
      <c r="B12" s="574" t="s">
        <v>358</v>
      </c>
      <c r="C12" s="24" t="s">
        <v>360</v>
      </c>
      <c r="D12" s="15"/>
      <c r="E12" s="8"/>
      <c r="F12" s="153"/>
      <c r="G12" s="124"/>
      <c r="H12" s="118"/>
    </row>
    <row r="13" spans="1:8" ht="20">
      <c r="A13" s="22" t="s">
        <v>81</v>
      </c>
      <c r="B13" s="574" t="s">
        <v>111</v>
      </c>
      <c r="C13" s="24" t="s">
        <v>880</v>
      </c>
      <c r="D13" s="15"/>
      <c r="E13" s="118"/>
      <c r="F13" s="154"/>
      <c r="G13" s="124"/>
      <c r="H13" s="118"/>
    </row>
    <row r="14" spans="1:8" ht="20">
      <c r="A14" s="22" t="s">
        <v>827</v>
      </c>
      <c r="B14" s="729" t="s">
        <v>881</v>
      </c>
      <c r="C14" s="730"/>
      <c r="D14" s="15"/>
      <c r="E14" s="118"/>
      <c r="F14" s="154"/>
      <c r="G14" s="124"/>
      <c r="H14" s="118"/>
    </row>
    <row r="15" spans="1:8" ht="20">
      <c r="A15" s="22" t="s">
        <v>311</v>
      </c>
      <c r="B15" s="574" t="s">
        <v>111</v>
      </c>
      <c r="C15" s="24" t="s">
        <v>882</v>
      </c>
      <c r="D15" s="15"/>
      <c r="E15" s="118"/>
      <c r="F15" s="154"/>
      <c r="G15" s="124"/>
      <c r="H15" s="118"/>
    </row>
    <row r="16" spans="1:8" ht="20">
      <c r="A16" s="22" t="s">
        <v>831</v>
      </c>
      <c r="B16" s="574" t="s">
        <v>9</v>
      </c>
      <c r="C16" s="24" t="s">
        <v>883</v>
      </c>
      <c r="D16" s="15"/>
      <c r="E16" s="118"/>
      <c r="F16" s="154"/>
      <c r="G16" s="124"/>
      <c r="H16" s="118"/>
    </row>
    <row r="17" spans="1:8" ht="20">
      <c r="A17" s="22" t="s">
        <v>837</v>
      </c>
      <c r="B17" s="158" t="s">
        <v>361</v>
      </c>
      <c r="C17" s="458" t="s">
        <v>852</v>
      </c>
      <c r="D17" s="15"/>
      <c r="E17" s="118"/>
      <c r="F17" s="154"/>
      <c r="G17" s="124"/>
      <c r="H17" s="118"/>
    </row>
    <row r="18" spans="1:8" ht="20">
      <c r="A18" s="22" t="s">
        <v>535</v>
      </c>
      <c r="B18" s="574" t="s">
        <v>361</v>
      </c>
      <c r="C18" s="24" t="s">
        <v>362</v>
      </c>
      <c r="D18" s="15"/>
      <c r="E18" s="118"/>
      <c r="F18" s="154"/>
      <c r="G18" s="124"/>
      <c r="H18" s="118"/>
    </row>
    <row r="19" spans="1:8" ht="20">
      <c r="A19" s="22" t="s">
        <v>435</v>
      </c>
      <c r="B19" s="574" t="s">
        <v>20</v>
      </c>
      <c r="C19" s="236" t="s">
        <v>905</v>
      </c>
      <c r="D19" s="15"/>
      <c r="E19" s="118"/>
      <c r="F19" s="154"/>
      <c r="G19" s="124"/>
      <c r="H19" s="118"/>
    </row>
    <row r="20" spans="1:8" ht="20">
      <c r="A20" s="22" t="s">
        <v>12</v>
      </c>
      <c r="B20" s="574" t="s">
        <v>847</v>
      </c>
      <c r="C20" s="159">
        <v>67</v>
      </c>
      <c r="D20" s="15"/>
      <c r="E20" s="118"/>
      <c r="F20" s="154"/>
      <c r="G20" s="124"/>
      <c r="H20" s="118"/>
    </row>
    <row r="21" spans="1:8" ht="20">
      <c r="A21" s="22" t="s">
        <v>29</v>
      </c>
      <c r="B21" s="574" t="s">
        <v>22</v>
      </c>
      <c r="C21" s="159">
        <v>1690</v>
      </c>
      <c r="D21" s="15"/>
      <c r="E21" s="118"/>
      <c r="F21" s="154"/>
      <c r="G21" s="124"/>
      <c r="H21" s="118"/>
    </row>
    <row r="22" spans="1:8" ht="20">
      <c r="A22" s="22" t="s">
        <v>31</v>
      </c>
      <c r="B22" s="574" t="s">
        <v>22</v>
      </c>
      <c r="C22" s="159">
        <v>780</v>
      </c>
      <c r="D22" s="15"/>
      <c r="E22" s="118"/>
      <c r="F22" s="154"/>
      <c r="G22" s="124"/>
      <c r="H22" s="118"/>
    </row>
    <row r="23" spans="1:8" ht="20">
      <c r="A23" s="632" t="s">
        <v>32</v>
      </c>
      <c r="B23" s="219" t="s">
        <v>22</v>
      </c>
      <c r="C23" s="640">
        <v>1370</v>
      </c>
      <c r="D23" s="15"/>
      <c r="E23" s="118"/>
      <c r="F23" s="154"/>
      <c r="G23" s="124"/>
      <c r="H23" s="118"/>
    </row>
    <row r="24" spans="1:8" s="357" customFormat="1" ht="18.5" thickBot="1">
      <c r="A24" s="631" t="s">
        <v>951</v>
      </c>
      <c r="B24" s="701" t="s">
        <v>955</v>
      </c>
      <c r="C24" s="702"/>
      <c r="D24" s="114"/>
      <c r="E24" s="114"/>
      <c r="F24" s="152"/>
      <c r="G24" s="17"/>
      <c r="H24" s="114"/>
    </row>
    <row r="25" spans="1:8" s="357" customFormat="1" ht="18">
      <c r="A25" s="26"/>
      <c r="B25" s="626"/>
      <c r="C25" s="626"/>
      <c r="D25" s="114"/>
      <c r="E25" s="114"/>
      <c r="F25" s="152"/>
      <c r="G25" s="17"/>
      <c r="H25" s="114"/>
    </row>
    <row r="26" spans="1:8" s="357" customFormat="1" ht="25">
      <c r="A26" s="789" t="s">
        <v>885</v>
      </c>
      <c r="B26" s="789"/>
      <c r="C26" s="789"/>
      <c r="D26" s="114"/>
      <c r="E26" s="114"/>
      <c r="F26" s="152"/>
      <c r="G26" s="17"/>
      <c r="H26" s="114"/>
    </row>
    <row r="27" spans="1:8" s="357" customFormat="1" ht="23">
      <c r="A27" s="526"/>
      <c r="B27" s="160"/>
      <c r="C27" s="114"/>
      <c r="D27" s="114"/>
      <c r="E27" s="114"/>
      <c r="F27" s="152"/>
      <c r="G27" s="17"/>
      <c r="H27" s="114"/>
    </row>
    <row r="28" spans="1:8" s="357" customFormat="1" ht="23">
      <c r="A28" s="526" t="s">
        <v>884</v>
      </c>
      <c r="B28" s="160"/>
      <c r="C28" s="114"/>
      <c r="D28" s="114"/>
      <c r="E28" s="114"/>
      <c r="F28" s="152"/>
      <c r="G28" s="17"/>
      <c r="H28" s="114"/>
    </row>
    <row r="29" spans="1:8" s="357" customFormat="1" ht="18.5" thickBot="1">
      <c r="A29" s="114"/>
      <c r="B29" s="114"/>
      <c r="C29" s="114"/>
      <c r="D29" s="114"/>
      <c r="E29" s="114"/>
      <c r="F29" s="152"/>
      <c r="G29" s="17"/>
      <c r="H29" s="114"/>
    </row>
    <row r="30" spans="1:8" s="357" customFormat="1" ht="21" customHeight="1">
      <c r="A30" s="682" t="s">
        <v>34</v>
      </c>
      <c r="B30" s="684" t="s">
        <v>35</v>
      </c>
      <c r="C30" s="688" t="s">
        <v>36</v>
      </c>
      <c r="D30" s="686" t="s">
        <v>107</v>
      </c>
      <c r="E30" s="688" t="s">
        <v>37</v>
      </c>
      <c r="F30" s="737" t="s">
        <v>38</v>
      </c>
      <c r="G30" s="674" t="s">
        <v>72</v>
      </c>
      <c r="H30" s="674" t="s">
        <v>73</v>
      </c>
    </row>
    <row r="31" spans="1:8" s="357" customFormat="1" ht="17.5">
      <c r="A31" s="683"/>
      <c r="B31" s="685"/>
      <c r="C31" s="689"/>
      <c r="D31" s="687"/>
      <c r="E31" s="689"/>
      <c r="F31" s="738"/>
      <c r="G31" s="675"/>
      <c r="H31" s="675"/>
    </row>
    <row r="32" spans="1:8" s="357" customFormat="1" ht="18">
      <c r="A32" s="129" t="s">
        <v>357</v>
      </c>
      <c r="B32" s="33" t="s">
        <v>40</v>
      </c>
      <c r="C32" s="96">
        <v>8004740</v>
      </c>
      <c r="D32" s="35">
        <v>1794444.32</v>
      </c>
      <c r="E32" s="34">
        <v>1</v>
      </c>
      <c r="F32" s="130"/>
      <c r="G32" s="37">
        <f>ROUND((D32*(1-F32))*E32,2)</f>
        <v>1794444.32</v>
      </c>
      <c r="H32" s="38">
        <f>ROUND(G32*1.2,2)</f>
        <v>2153333.1800000002</v>
      </c>
    </row>
    <row r="33" spans="1:8" s="357" customFormat="1" ht="36">
      <c r="A33" s="129" t="s">
        <v>365</v>
      </c>
      <c r="B33" s="33" t="s">
        <v>151</v>
      </c>
      <c r="C33" s="161">
        <v>8503310</v>
      </c>
      <c r="D33" s="648">
        <v>159734.57999999999</v>
      </c>
      <c r="E33" s="34">
        <v>1</v>
      </c>
      <c r="F33" s="130"/>
      <c r="G33" s="37">
        <f t="shared" ref="G33:G64" si="0">ROUND((D33*(1-F33))*E33,2)</f>
        <v>159734.57999999999</v>
      </c>
      <c r="H33" s="38">
        <f t="shared" ref="H33:H64" si="1">ROUND(G33*1.2,2)</f>
        <v>191681.5</v>
      </c>
    </row>
    <row r="34" spans="1:8" s="357" customFormat="1" ht="36">
      <c r="A34" s="129" t="s">
        <v>366</v>
      </c>
      <c r="B34" s="33" t="s">
        <v>40</v>
      </c>
      <c r="C34" s="96">
        <v>8503130</v>
      </c>
      <c r="D34" s="648">
        <v>50686.02</v>
      </c>
      <c r="E34" s="34">
        <v>1</v>
      </c>
      <c r="F34" s="130"/>
      <c r="G34" s="37">
        <f t="shared" si="0"/>
        <v>50686.02</v>
      </c>
      <c r="H34" s="38">
        <f t="shared" si="1"/>
        <v>60823.22</v>
      </c>
    </row>
    <row r="35" spans="1:8" s="357" customFormat="1" ht="36">
      <c r="A35" s="129" t="s">
        <v>889</v>
      </c>
      <c r="B35" s="33" t="s">
        <v>40</v>
      </c>
      <c r="C35" s="161" t="s">
        <v>315</v>
      </c>
      <c r="D35" s="648">
        <v>28103.78</v>
      </c>
      <c r="E35" s="34">
        <v>1</v>
      </c>
      <c r="F35" s="130"/>
      <c r="G35" s="37">
        <f t="shared" si="0"/>
        <v>28103.78</v>
      </c>
      <c r="H35" s="38">
        <f t="shared" si="1"/>
        <v>33724.54</v>
      </c>
    </row>
    <row r="36" spans="1:8" s="357" customFormat="1" ht="18">
      <c r="A36" s="129" t="s">
        <v>367</v>
      </c>
      <c r="B36" s="33" t="s">
        <v>40</v>
      </c>
      <c r="C36" s="96">
        <v>8501080</v>
      </c>
      <c r="D36" s="648">
        <v>10967.82</v>
      </c>
      <c r="E36" s="34">
        <v>2</v>
      </c>
      <c r="F36" s="130"/>
      <c r="G36" s="37">
        <f t="shared" si="0"/>
        <v>21935.64</v>
      </c>
      <c r="H36" s="38">
        <f t="shared" si="1"/>
        <v>26322.77</v>
      </c>
    </row>
    <row r="37" spans="1:8" s="357" customFormat="1" ht="18">
      <c r="A37" s="511" t="s">
        <v>843</v>
      </c>
      <c r="B37" s="512"/>
      <c r="C37" s="529"/>
      <c r="D37" s="649"/>
      <c r="E37" s="530"/>
      <c r="F37" s="544"/>
      <c r="G37" s="516"/>
      <c r="H37" s="517"/>
    </row>
    <row r="38" spans="1:8" s="357" customFormat="1" ht="38" customHeight="1">
      <c r="A38" s="129" t="s">
        <v>368</v>
      </c>
      <c r="B38" s="33" t="s">
        <v>151</v>
      </c>
      <c r="C38" s="96">
        <v>8503110</v>
      </c>
      <c r="D38" s="650">
        <v>211378.84</v>
      </c>
      <c r="E38" s="34"/>
      <c r="F38" s="130"/>
      <c r="G38" s="37">
        <f t="shared" si="0"/>
        <v>0</v>
      </c>
      <c r="H38" s="38">
        <f t="shared" si="1"/>
        <v>0</v>
      </c>
    </row>
    <row r="39" spans="1:8" s="357" customFormat="1" ht="18">
      <c r="A39" s="70" t="s">
        <v>298</v>
      </c>
      <c r="B39" s="39" t="s">
        <v>40</v>
      </c>
      <c r="C39" s="99">
        <v>8501120</v>
      </c>
      <c r="D39" s="650">
        <v>10360.44</v>
      </c>
      <c r="E39" s="69"/>
      <c r="F39" s="130"/>
      <c r="G39" s="37">
        <f t="shared" si="0"/>
        <v>0</v>
      </c>
      <c r="H39" s="38">
        <f t="shared" si="1"/>
        <v>0</v>
      </c>
    </row>
    <row r="40" spans="1:8" s="357" customFormat="1" ht="35">
      <c r="A40" s="70" t="s">
        <v>369</v>
      </c>
      <c r="B40" s="39" t="s">
        <v>40</v>
      </c>
      <c r="C40" s="99">
        <v>8502830</v>
      </c>
      <c r="D40" s="650">
        <v>3962.28</v>
      </c>
      <c r="E40" s="69"/>
      <c r="F40" s="130"/>
      <c r="G40" s="37">
        <f t="shared" si="0"/>
        <v>0</v>
      </c>
      <c r="H40" s="38">
        <f t="shared" si="1"/>
        <v>0</v>
      </c>
    </row>
    <row r="41" spans="1:8" s="357" customFormat="1" ht="35">
      <c r="A41" s="70" t="s">
        <v>592</v>
      </c>
      <c r="B41" s="39" t="s">
        <v>40</v>
      </c>
      <c r="C41" s="102">
        <v>4121925</v>
      </c>
      <c r="D41" s="650">
        <v>5755.8</v>
      </c>
      <c r="E41" s="69"/>
      <c r="F41" s="130"/>
      <c r="G41" s="37">
        <f t="shared" si="0"/>
        <v>0</v>
      </c>
      <c r="H41" s="38">
        <f t="shared" si="1"/>
        <v>0</v>
      </c>
    </row>
    <row r="42" spans="1:8" s="357" customFormat="1" ht="35">
      <c r="A42" s="70" t="s">
        <v>593</v>
      </c>
      <c r="B42" s="39" t="s">
        <v>40</v>
      </c>
      <c r="C42" s="102">
        <v>4121924</v>
      </c>
      <c r="D42" s="650">
        <v>7920.32</v>
      </c>
      <c r="E42" s="69"/>
      <c r="F42" s="130"/>
      <c r="G42" s="37">
        <f t="shared" si="0"/>
        <v>0</v>
      </c>
      <c r="H42" s="38">
        <f t="shared" si="1"/>
        <v>0</v>
      </c>
    </row>
    <row r="43" spans="1:8" s="357" customFormat="1" ht="35">
      <c r="A43" s="70" t="s">
        <v>370</v>
      </c>
      <c r="B43" s="39" t="s">
        <v>40</v>
      </c>
      <c r="C43" s="99">
        <v>4124565</v>
      </c>
      <c r="D43" s="650">
        <v>3912.46</v>
      </c>
      <c r="E43" s="69"/>
      <c r="F43" s="130"/>
      <c r="G43" s="37">
        <f t="shared" si="0"/>
        <v>0</v>
      </c>
      <c r="H43" s="38">
        <f t="shared" si="1"/>
        <v>0</v>
      </c>
    </row>
    <row r="44" spans="1:8" s="357" customFormat="1" ht="35">
      <c r="A44" s="70" t="s">
        <v>371</v>
      </c>
      <c r="B44" s="39" t="s">
        <v>40</v>
      </c>
      <c r="C44" s="99">
        <v>4127877</v>
      </c>
      <c r="D44" s="650">
        <v>5985.82</v>
      </c>
      <c r="E44" s="69"/>
      <c r="F44" s="130"/>
      <c r="G44" s="37">
        <f t="shared" si="0"/>
        <v>0</v>
      </c>
      <c r="H44" s="38">
        <f t="shared" si="1"/>
        <v>0</v>
      </c>
    </row>
    <row r="45" spans="1:8" s="357" customFormat="1" ht="18">
      <c r="A45" s="528" t="s">
        <v>844</v>
      </c>
      <c r="B45" s="512"/>
      <c r="C45" s="529"/>
      <c r="D45" s="649"/>
      <c r="E45" s="530"/>
      <c r="F45" s="544"/>
      <c r="G45" s="516"/>
      <c r="H45" s="517"/>
    </row>
    <row r="46" spans="1:8" s="357" customFormat="1" ht="18">
      <c r="A46" s="70" t="s">
        <v>372</v>
      </c>
      <c r="B46" s="39" t="s">
        <v>40</v>
      </c>
      <c r="C46" s="99">
        <v>7508028</v>
      </c>
      <c r="D46" s="650">
        <v>26715.18</v>
      </c>
      <c r="E46" s="69"/>
      <c r="F46" s="130"/>
      <c r="G46" s="37">
        <f t="shared" si="0"/>
        <v>0</v>
      </c>
      <c r="H46" s="38">
        <f t="shared" si="1"/>
        <v>0</v>
      </c>
    </row>
    <row r="47" spans="1:8" s="357" customFormat="1" ht="18">
      <c r="A47" s="547" t="s">
        <v>585</v>
      </c>
      <c r="B47" s="512"/>
      <c r="C47" s="529"/>
      <c r="D47" s="649"/>
      <c r="E47" s="530"/>
      <c r="F47" s="544"/>
      <c r="G47" s="516"/>
      <c r="H47" s="517"/>
    </row>
    <row r="48" spans="1:8" s="357" customFormat="1" ht="18">
      <c r="A48" s="70" t="s">
        <v>300</v>
      </c>
      <c r="B48" s="104" t="s">
        <v>301</v>
      </c>
      <c r="C48" s="99">
        <v>5871015</v>
      </c>
      <c r="D48" s="650">
        <v>7538.72</v>
      </c>
      <c r="E48" s="69"/>
      <c r="F48" s="130"/>
      <c r="G48" s="37">
        <f t="shared" si="0"/>
        <v>0</v>
      </c>
      <c r="H48" s="38">
        <f t="shared" si="1"/>
        <v>0</v>
      </c>
    </row>
    <row r="49" spans="1:8" s="357" customFormat="1" ht="18">
      <c r="A49" s="70" t="s">
        <v>302</v>
      </c>
      <c r="B49" s="104" t="s">
        <v>301</v>
      </c>
      <c r="C49" s="99">
        <v>5871016</v>
      </c>
      <c r="D49" s="650">
        <v>6586.84</v>
      </c>
      <c r="E49" s="69"/>
      <c r="F49" s="130"/>
      <c r="G49" s="37">
        <f t="shared" si="0"/>
        <v>0</v>
      </c>
      <c r="H49" s="38">
        <f t="shared" si="1"/>
        <v>0</v>
      </c>
    </row>
    <row r="50" spans="1:8" s="357" customFormat="1" ht="18">
      <c r="A50" s="70" t="s">
        <v>303</v>
      </c>
      <c r="B50" s="104" t="s">
        <v>301</v>
      </c>
      <c r="C50" s="99">
        <v>5871017</v>
      </c>
      <c r="D50" s="650">
        <v>6586.84</v>
      </c>
      <c r="E50" s="69"/>
      <c r="F50" s="130"/>
      <c r="G50" s="37">
        <f t="shared" si="0"/>
        <v>0</v>
      </c>
      <c r="H50" s="38">
        <f t="shared" si="1"/>
        <v>0</v>
      </c>
    </row>
    <row r="51" spans="1:8" s="357" customFormat="1" ht="18">
      <c r="A51" s="70" t="s">
        <v>304</v>
      </c>
      <c r="B51" s="104" t="s">
        <v>301</v>
      </c>
      <c r="C51" s="99">
        <v>5871018</v>
      </c>
      <c r="D51" s="650">
        <v>6586.84</v>
      </c>
      <c r="E51" s="69"/>
      <c r="F51" s="130"/>
      <c r="G51" s="37">
        <f t="shared" si="0"/>
        <v>0</v>
      </c>
      <c r="H51" s="38">
        <f t="shared" si="1"/>
        <v>0</v>
      </c>
    </row>
    <row r="52" spans="1:8" s="357" customFormat="1" ht="18">
      <c r="A52" s="70" t="s">
        <v>305</v>
      </c>
      <c r="B52" s="104" t="s">
        <v>301</v>
      </c>
      <c r="C52" s="99">
        <v>7519290</v>
      </c>
      <c r="D52" s="650">
        <v>10007.459999999999</v>
      </c>
      <c r="E52" s="69"/>
      <c r="F52" s="130">
        <v>0</v>
      </c>
      <c r="G52" s="37">
        <f t="shared" si="0"/>
        <v>0</v>
      </c>
      <c r="H52" s="38">
        <f t="shared" si="1"/>
        <v>0</v>
      </c>
    </row>
    <row r="53" spans="1:8" s="357" customFormat="1" ht="18">
      <c r="A53" s="70" t="s">
        <v>306</v>
      </c>
      <c r="B53" s="104" t="s">
        <v>301</v>
      </c>
      <c r="C53" s="99">
        <v>7519291</v>
      </c>
      <c r="D53" s="650">
        <v>10007.459999999999</v>
      </c>
      <c r="E53" s="69"/>
      <c r="F53" s="130"/>
      <c r="G53" s="37">
        <f t="shared" si="0"/>
        <v>0</v>
      </c>
      <c r="H53" s="38">
        <f t="shared" si="1"/>
        <v>0</v>
      </c>
    </row>
    <row r="54" spans="1:8" s="357" customFormat="1" ht="18">
      <c r="A54" s="177" t="s">
        <v>597</v>
      </c>
      <c r="B54" s="104" t="s">
        <v>301</v>
      </c>
      <c r="C54" s="99" t="s">
        <v>565</v>
      </c>
      <c r="D54" s="650">
        <v>11508.42</v>
      </c>
      <c r="E54" s="162"/>
      <c r="F54" s="130"/>
      <c r="G54" s="37">
        <f t="shared" si="0"/>
        <v>0</v>
      </c>
      <c r="H54" s="38">
        <f t="shared" si="1"/>
        <v>0</v>
      </c>
    </row>
    <row r="55" spans="1:8" s="357" customFormat="1" ht="18">
      <c r="A55" s="177" t="s">
        <v>596</v>
      </c>
      <c r="B55" s="104" t="s">
        <v>301</v>
      </c>
      <c r="C55" s="99" t="s">
        <v>566</v>
      </c>
      <c r="D55" s="650">
        <v>10007.459999999999</v>
      </c>
      <c r="E55" s="162"/>
      <c r="F55" s="130"/>
      <c r="G55" s="37">
        <f t="shared" si="0"/>
        <v>0</v>
      </c>
      <c r="H55" s="38">
        <f t="shared" si="1"/>
        <v>0</v>
      </c>
    </row>
    <row r="56" spans="1:8" s="357" customFormat="1" ht="18">
      <c r="A56" s="177" t="s">
        <v>595</v>
      </c>
      <c r="B56" s="104" t="s">
        <v>301</v>
      </c>
      <c r="C56" s="99" t="s">
        <v>567</v>
      </c>
      <c r="D56" s="650">
        <v>8206.52</v>
      </c>
      <c r="E56" s="162"/>
      <c r="F56" s="130"/>
      <c r="G56" s="37">
        <f t="shared" si="0"/>
        <v>0</v>
      </c>
      <c r="H56" s="38">
        <f t="shared" si="1"/>
        <v>0</v>
      </c>
    </row>
    <row r="57" spans="1:8" s="357" customFormat="1" ht="18">
      <c r="A57" s="177" t="s">
        <v>594</v>
      </c>
      <c r="B57" s="104" t="s">
        <v>301</v>
      </c>
      <c r="C57" s="99" t="s">
        <v>568</v>
      </c>
      <c r="D57" s="650">
        <v>7706.2</v>
      </c>
      <c r="E57" s="162"/>
      <c r="F57" s="130"/>
      <c r="G57" s="37">
        <f t="shared" si="0"/>
        <v>0</v>
      </c>
      <c r="H57" s="38">
        <f t="shared" si="1"/>
        <v>0</v>
      </c>
    </row>
    <row r="58" spans="1:8" s="357" customFormat="1" ht="18">
      <c r="A58" s="550" t="s">
        <v>307</v>
      </c>
      <c r="B58" s="566"/>
      <c r="C58" s="567"/>
      <c r="D58" s="652"/>
      <c r="E58" s="568"/>
      <c r="F58" s="569"/>
      <c r="G58" s="570"/>
      <c r="H58" s="571"/>
    </row>
    <row r="59" spans="1:8" s="357" customFormat="1" ht="18">
      <c r="A59" s="78" t="s">
        <v>373</v>
      </c>
      <c r="B59" s="39" t="s">
        <v>40</v>
      </c>
      <c r="C59" s="69">
        <v>7516241</v>
      </c>
      <c r="D59" s="650">
        <v>43409.120000000003</v>
      </c>
      <c r="E59" s="39"/>
      <c r="F59" s="130"/>
      <c r="G59" s="37">
        <f t="shared" si="0"/>
        <v>0</v>
      </c>
      <c r="H59" s="38">
        <f t="shared" si="1"/>
        <v>0</v>
      </c>
    </row>
    <row r="60" spans="1:8" s="357" customFormat="1" ht="35">
      <c r="A60" s="163" t="s">
        <v>374</v>
      </c>
      <c r="B60" s="109" t="s">
        <v>308</v>
      </c>
      <c r="C60" s="164">
        <v>7515721</v>
      </c>
      <c r="D60" s="650">
        <v>2999.8</v>
      </c>
      <c r="E60" s="39"/>
      <c r="F60" s="130"/>
      <c r="G60" s="37">
        <f t="shared" si="0"/>
        <v>0</v>
      </c>
      <c r="H60" s="38">
        <f t="shared" si="1"/>
        <v>0</v>
      </c>
    </row>
    <row r="61" spans="1:8" s="357" customFormat="1" ht="35">
      <c r="A61" s="139" t="s">
        <v>375</v>
      </c>
      <c r="B61" s="39" t="s">
        <v>308</v>
      </c>
      <c r="C61" s="101">
        <v>7515722</v>
      </c>
      <c r="D61" s="650">
        <v>4044.96</v>
      </c>
      <c r="E61" s="39"/>
      <c r="F61" s="130"/>
      <c r="G61" s="37">
        <f t="shared" si="0"/>
        <v>0</v>
      </c>
      <c r="H61" s="38">
        <f t="shared" si="1"/>
        <v>0</v>
      </c>
    </row>
    <row r="62" spans="1:8" s="357" customFormat="1" ht="35">
      <c r="A62" s="139" t="s">
        <v>376</v>
      </c>
      <c r="B62" s="39" t="s">
        <v>308</v>
      </c>
      <c r="C62" s="69">
        <v>7515723</v>
      </c>
      <c r="D62" s="650">
        <v>4263.32</v>
      </c>
      <c r="E62" s="39"/>
      <c r="F62" s="130"/>
      <c r="G62" s="37">
        <f t="shared" si="0"/>
        <v>0</v>
      </c>
      <c r="H62" s="38">
        <f t="shared" si="1"/>
        <v>0</v>
      </c>
    </row>
    <row r="63" spans="1:8" s="357" customFormat="1" ht="35">
      <c r="A63" s="139" t="s">
        <v>331</v>
      </c>
      <c r="B63" s="39" t="s">
        <v>40</v>
      </c>
      <c r="C63" s="101">
        <v>7518684</v>
      </c>
      <c r="D63" s="650">
        <v>146844.98000000001</v>
      </c>
      <c r="E63" s="39"/>
      <c r="F63" s="130"/>
      <c r="G63" s="37">
        <f t="shared" si="0"/>
        <v>0</v>
      </c>
      <c r="H63" s="38">
        <f t="shared" si="1"/>
        <v>0</v>
      </c>
    </row>
    <row r="64" spans="1:8" s="357" customFormat="1" ht="35.5" thickBot="1">
      <c r="A64" s="411" t="s">
        <v>333</v>
      </c>
      <c r="B64" s="106" t="s">
        <v>40</v>
      </c>
      <c r="C64" s="412" t="s">
        <v>334</v>
      </c>
      <c r="D64" s="650">
        <v>156060.62</v>
      </c>
      <c r="E64" s="106"/>
      <c r="F64" s="201"/>
      <c r="G64" s="375">
        <f t="shared" si="0"/>
        <v>0</v>
      </c>
      <c r="H64" s="376">
        <f t="shared" si="1"/>
        <v>0</v>
      </c>
    </row>
    <row r="65" spans="1:8" s="357" customFormat="1" ht="18.5" thickBot="1">
      <c r="A65" s="368" t="s">
        <v>49</v>
      </c>
      <c r="B65" s="384"/>
      <c r="C65" s="378"/>
      <c r="D65" s="379"/>
      <c r="E65" s="380"/>
      <c r="F65" s="387"/>
      <c r="G65" s="382">
        <f>SUM(G32:G64)</f>
        <v>2054904.34</v>
      </c>
      <c r="H65" s="383">
        <f>SUM(H32:H64)</f>
        <v>2465885.2100000004</v>
      </c>
    </row>
    <row r="66" spans="1:8" s="357" customFormat="1" ht="18">
      <c r="A66" s="141"/>
      <c r="B66" s="26"/>
      <c r="C66" s="26"/>
      <c r="D66" s="215"/>
      <c r="E66" s="213"/>
      <c r="F66" s="214"/>
      <c r="G66" s="215"/>
      <c r="H66" s="146"/>
    </row>
    <row r="67" spans="1:8" s="357" customFormat="1" ht="18">
      <c r="A67" s="128" t="s">
        <v>340</v>
      </c>
      <c r="B67" s="114"/>
      <c r="C67" s="114"/>
      <c r="D67" s="114"/>
      <c r="E67" s="114"/>
      <c r="F67" s="152"/>
      <c r="G67" s="17"/>
      <c r="H67" s="114"/>
    </row>
    <row r="68" spans="1:8" s="357" customFormat="1" ht="17.5"/>
    <row r="69" spans="1:8" s="357" customFormat="1" ht="17.5"/>
  </sheetData>
  <mergeCells count="13">
    <mergeCell ref="A8:H8"/>
    <mergeCell ref="A9:H9"/>
    <mergeCell ref="A30:A31"/>
    <mergeCell ref="B30:B31"/>
    <mergeCell ref="C30:C31"/>
    <mergeCell ref="D30:D31"/>
    <mergeCell ref="E30:E31"/>
    <mergeCell ref="F30:F31"/>
    <mergeCell ref="G30:G31"/>
    <mergeCell ref="H30:H31"/>
    <mergeCell ref="B14:C14"/>
    <mergeCell ref="A26:C26"/>
    <mergeCell ref="B24:C24"/>
  </mergeCells>
  <conditionalFormatting sqref="D66:H66 E32:F32 E33:E58 G32:H64 F33:F64">
    <cfRule type="cellIs" dxfId="85" priority="2" stopIfTrue="1" operator="lessThanOrEqual">
      <formula>0</formula>
    </cfRule>
  </conditionalFormatting>
  <hyperlinks>
    <hyperlink ref="A6" r:id="rId1"/>
  </hyperlinks>
  <pageMargins left="0.7" right="0.7" top="0.75" bottom="0.75" header="0.3" footer="0.3"/>
  <pageSetup paperSize="9" scale="40" orientation="portrait" r:id="rId2"/>
  <drawing r:id="rId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>
    <pageSetUpPr fitToPage="1"/>
  </sheetPr>
  <dimension ref="A1:H82"/>
  <sheetViews>
    <sheetView showGridLines="0" view="pageBreakPreview" zoomScale="70" zoomScaleNormal="50" zoomScaleSheetLayoutView="70" workbookViewId="0">
      <selection activeCell="J22" sqref="J15:K22"/>
    </sheetView>
  </sheetViews>
  <sheetFormatPr defaultColWidth="8.81640625" defaultRowHeight="14"/>
  <cols>
    <col min="1" max="1" width="96.453125" style="2" customWidth="1"/>
    <col min="2" max="2" width="12.81640625" style="2" bestFit="1" customWidth="1"/>
    <col min="3" max="3" width="27" style="2" customWidth="1"/>
    <col min="4" max="4" width="22.1796875" style="2" bestFit="1" customWidth="1"/>
    <col min="5" max="5" width="9.36328125" style="2" customWidth="1"/>
    <col min="6" max="6" width="10.453125" style="2" customWidth="1"/>
    <col min="7" max="8" width="29.1796875" style="2" bestFit="1" customWidth="1"/>
    <col min="9" max="16384" width="8.81640625" style="2"/>
  </cols>
  <sheetData>
    <row r="1" spans="1:8" ht="18">
      <c r="A1" s="4" t="s">
        <v>0</v>
      </c>
      <c r="B1" s="114"/>
      <c r="C1" s="114"/>
      <c r="D1" s="114"/>
      <c r="E1" s="6"/>
      <c r="F1" s="115"/>
      <c r="G1" s="17"/>
      <c r="H1" s="114"/>
    </row>
    <row r="2" spans="1:8" ht="18">
      <c r="A2" s="4" t="s">
        <v>1</v>
      </c>
      <c r="B2" s="114"/>
      <c r="C2" s="114"/>
      <c r="D2" s="114"/>
      <c r="E2" s="6"/>
      <c r="F2" s="115"/>
      <c r="G2" s="17"/>
      <c r="H2" s="114"/>
    </row>
    <row r="3" spans="1:8" ht="18">
      <c r="A3" s="4" t="s">
        <v>2</v>
      </c>
      <c r="B3" s="114"/>
      <c r="C3" s="114"/>
      <c r="D3" s="114"/>
      <c r="E3" s="6"/>
      <c r="F3" s="115"/>
      <c r="G3" s="17"/>
      <c r="H3" s="114"/>
    </row>
    <row r="4" spans="1:8" ht="18">
      <c r="A4" s="4" t="s">
        <v>3</v>
      </c>
      <c r="B4" s="114"/>
      <c r="C4" s="114"/>
      <c r="D4" s="114"/>
      <c r="E4" s="6"/>
      <c r="F4" s="115"/>
      <c r="G4" s="17"/>
      <c r="H4" s="114"/>
    </row>
    <row r="5" spans="1:8" ht="18">
      <c r="A5" s="4" t="s">
        <v>4</v>
      </c>
      <c r="B5" s="114"/>
      <c r="C5" s="114"/>
      <c r="D5" s="114"/>
      <c r="E5" s="6"/>
      <c r="F5" s="115"/>
      <c r="G5" s="17"/>
      <c r="H5" s="114"/>
    </row>
    <row r="6" spans="1:8" ht="18">
      <c r="A6" s="358" t="s">
        <v>591</v>
      </c>
      <c r="B6" s="114"/>
      <c r="C6" s="114"/>
      <c r="D6" s="114"/>
      <c r="E6" s="6"/>
      <c r="F6" s="115"/>
      <c r="G6" s="17"/>
      <c r="H6" s="114"/>
    </row>
    <row r="7" spans="1:8">
      <c r="A7" s="8"/>
      <c r="B7" s="8"/>
      <c r="C7" s="8"/>
      <c r="D7" s="8"/>
      <c r="E7" s="10"/>
      <c r="F7" s="116"/>
      <c r="G7" s="117"/>
      <c r="H7" s="8"/>
    </row>
    <row r="8" spans="1:8" ht="25">
      <c r="A8" s="676" t="s">
        <v>341</v>
      </c>
      <c r="B8" s="677"/>
      <c r="C8" s="677"/>
      <c r="D8" s="677"/>
      <c r="E8" s="677"/>
      <c r="F8" s="677"/>
      <c r="G8" s="677"/>
      <c r="H8" s="678"/>
    </row>
    <row r="9" spans="1:8" ht="25">
      <c r="A9" s="679" t="s">
        <v>310</v>
      </c>
      <c r="B9" s="680"/>
      <c r="C9" s="680"/>
      <c r="D9" s="680"/>
      <c r="E9" s="680"/>
      <c r="F9" s="680"/>
      <c r="G9" s="680"/>
      <c r="H9" s="681"/>
    </row>
    <row r="10" spans="1:8" ht="20.5" thickBot="1">
      <c r="A10" s="118"/>
      <c r="B10" s="119"/>
      <c r="C10" s="120"/>
      <c r="D10" s="121"/>
      <c r="E10" s="122"/>
      <c r="F10" s="123"/>
      <c r="G10" s="124"/>
      <c r="H10" s="118"/>
    </row>
    <row r="11" spans="1:8" ht="20">
      <c r="A11" s="19" t="s">
        <v>167</v>
      </c>
      <c r="B11" s="20" t="s">
        <v>358</v>
      </c>
      <c r="C11" s="572" t="s">
        <v>342</v>
      </c>
      <c r="D11" s="15"/>
      <c r="E11" s="118"/>
      <c r="F11" s="154"/>
      <c r="G11" s="124"/>
      <c r="H11" s="118"/>
    </row>
    <row r="12" spans="1:8" ht="20">
      <c r="A12" s="22" t="s">
        <v>359</v>
      </c>
      <c r="B12" s="574" t="s">
        <v>358</v>
      </c>
      <c r="C12" s="573">
        <v>4000</v>
      </c>
      <c r="D12" s="15"/>
      <c r="E12" s="8"/>
      <c r="F12" s="153"/>
      <c r="G12" s="124"/>
      <c r="H12" s="118"/>
    </row>
    <row r="13" spans="1:8" ht="20">
      <c r="A13" s="22" t="s">
        <v>81</v>
      </c>
      <c r="B13" s="574" t="s">
        <v>111</v>
      </c>
      <c r="C13" s="126">
        <v>85</v>
      </c>
      <c r="D13" s="15"/>
      <c r="E13" s="118"/>
      <c r="F13" s="154"/>
      <c r="G13" s="124"/>
      <c r="H13" s="118"/>
    </row>
    <row r="14" spans="1:8" ht="20">
      <c r="A14" s="22" t="s">
        <v>827</v>
      </c>
      <c r="B14" s="729" t="s">
        <v>886</v>
      </c>
      <c r="C14" s="730"/>
      <c r="D14" s="15"/>
      <c r="E14" s="118"/>
      <c r="F14" s="154"/>
      <c r="G14" s="124"/>
      <c r="H14" s="118"/>
    </row>
    <row r="15" spans="1:8" ht="20">
      <c r="A15" s="22" t="s">
        <v>311</v>
      </c>
      <c r="B15" s="574" t="s">
        <v>111</v>
      </c>
      <c r="C15" s="24" t="s">
        <v>736</v>
      </c>
      <c r="D15" s="15"/>
      <c r="E15" s="118"/>
      <c r="F15" s="154"/>
      <c r="G15" s="124"/>
      <c r="H15" s="118"/>
    </row>
    <row r="16" spans="1:8" ht="20">
      <c r="A16" s="22" t="s">
        <v>831</v>
      </c>
      <c r="B16" s="574" t="s">
        <v>9</v>
      </c>
      <c r="C16" s="24" t="s">
        <v>887</v>
      </c>
      <c r="D16" s="15"/>
      <c r="E16" s="118"/>
      <c r="F16" s="154"/>
      <c r="G16" s="124"/>
      <c r="H16" s="118"/>
    </row>
    <row r="17" spans="1:8" ht="20">
      <c r="A17" s="22" t="s">
        <v>837</v>
      </c>
      <c r="B17" s="158" t="s">
        <v>361</v>
      </c>
      <c r="C17" s="458" t="s">
        <v>852</v>
      </c>
      <c r="D17" s="15"/>
      <c r="E17" s="118"/>
      <c r="F17" s="154"/>
      <c r="G17" s="124"/>
      <c r="H17" s="118"/>
    </row>
    <row r="18" spans="1:8" ht="20">
      <c r="A18" s="22" t="s">
        <v>535</v>
      </c>
      <c r="B18" s="574" t="s">
        <v>361</v>
      </c>
      <c r="C18" s="24" t="s">
        <v>888</v>
      </c>
      <c r="D18" s="15"/>
      <c r="E18" s="118"/>
      <c r="F18" s="154"/>
      <c r="G18" s="124"/>
      <c r="H18" s="118"/>
    </row>
    <row r="19" spans="1:8" ht="20">
      <c r="A19" s="22" t="s">
        <v>435</v>
      </c>
      <c r="B19" s="574" t="s">
        <v>20</v>
      </c>
      <c r="C19" s="236" t="s">
        <v>906</v>
      </c>
      <c r="D19" s="15"/>
      <c r="E19" s="118"/>
      <c r="F19" s="154"/>
      <c r="G19" s="124"/>
      <c r="H19" s="118"/>
    </row>
    <row r="20" spans="1:8" ht="20">
      <c r="A20" s="22" t="s">
        <v>12</v>
      </c>
      <c r="B20" s="574" t="s">
        <v>847</v>
      </c>
      <c r="C20" s="159">
        <v>67</v>
      </c>
      <c r="D20" s="15"/>
      <c r="E20" s="118"/>
      <c r="F20" s="154"/>
      <c r="G20" s="124"/>
      <c r="H20" s="118"/>
    </row>
    <row r="21" spans="1:8" ht="20">
      <c r="A21" s="22" t="s">
        <v>29</v>
      </c>
      <c r="B21" s="574" t="s">
        <v>22</v>
      </c>
      <c r="C21" s="159">
        <v>1780</v>
      </c>
      <c r="D21" s="15"/>
      <c r="E21" s="118"/>
      <c r="F21" s="154"/>
      <c r="G21" s="124"/>
      <c r="H21" s="118"/>
    </row>
    <row r="22" spans="1:8" ht="20">
      <c r="A22" s="22" t="s">
        <v>31</v>
      </c>
      <c r="B22" s="574" t="s">
        <v>22</v>
      </c>
      <c r="C22" s="159">
        <v>890</v>
      </c>
      <c r="D22" s="15"/>
      <c r="E22" s="118"/>
      <c r="F22" s="154"/>
      <c r="G22" s="124"/>
      <c r="H22" s="118"/>
    </row>
    <row r="23" spans="1:8" ht="20">
      <c r="A23" s="632" t="s">
        <v>32</v>
      </c>
      <c r="B23" s="219" t="s">
        <v>22</v>
      </c>
      <c r="C23" s="640">
        <v>1400</v>
      </c>
      <c r="D23" s="15"/>
      <c r="E23" s="118"/>
      <c r="F23" s="154"/>
      <c r="G23" s="124"/>
      <c r="H23" s="118"/>
    </row>
    <row r="24" spans="1:8" s="357" customFormat="1" ht="18.5" thickBot="1">
      <c r="A24" s="631" t="s">
        <v>951</v>
      </c>
      <c r="B24" s="701" t="s">
        <v>955</v>
      </c>
      <c r="C24" s="702"/>
      <c r="D24" s="114"/>
      <c r="E24" s="114"/>
      <c r="F24" s="152"/>
      <c r="G24" s="17"/>
      <c r="H24" s="114"/>
    </row>
    <row r="25" spans="1:8" s="357" customFormat="1" ht="18">
      <c r="A25" s="26"/>
      <c r="B25" s="626"/>
      <c r="C25" s="626"/>
      <c r="D25" s="114"/>
      <c r="E25" s="114"/>
      <c r="F25" s="152"/>
      <c r="G25" s="17"/>
      <c r="H25" s="114"/>
    </row>
    <row r="26" spans="1:8" s="357" customFormat="1" ht="25">
      <c r="A26" s="789" t="s">
        <v>885</v>
      </c>
      <c r="B26" s="789"/>
      <c r="C26" s="789"/>
      <c r="D26" s="114"/>
      <c r="E26" s="114"/>
      <c r="F26" s="152"/>
      <c r="G26" s="17"/>
      <c r="H26" s="114"/>
    </row>
    <row r="27" spans="1:8" ht="18">
      <c r="A27" s="127"/>
      <c r="B27" s="17"/>
      <c r="C27" s="17"/>
      <c r="D27" s="150"/>
      <c r="E27" s="6"/>
      <c r="F27" s="115"/>
      <c r="G27" s="17"/>
      <c r="H27" s="114"/>
    </row>
    <row r="28" spans="1:8" ht="23">
      <c r="A28" s="526" t="s">
        <v>312</v>
      </c>
      <c r="B28" s="17"/>
      <c r="C28" s="17"/>
      <c r="D28" s="150"/>
      <c r="E28" s="6"/>
      <c r="F28" s="115"/>
      <c r="G28" s="17"/>
      <c r="H28" s="114"/>
    </row>
    <row r="29" spans="1:8" ht="18.5" thickBot="1">
      <c r="A29" s="18"/>
      <c r="B29" s="17"/>
      <c r="C29" s="17"/>
      <c r="D29" s="114"/>
      <c r="E29" s="6"/>
      <c r="F29" s="115"/>
      <c r="G29" s="17"/>
      <c r="H29" s="114"/>
    </row>
    <row r="30" spans="1:8" ht="27" customHeight="1">
      <c r="A30" s="682" t="s">
        <v>34</v>
      </c>
      <c r="B30" s="684" t="s">
        <v>35</v>
      </c>
      <c r="C30" s="688" t="s">
        <v>36</v>
      </c>
      <c r="D30" s="686" t="s">
        <v>107</v>
      </c>
      <c r="E30" s="688" t="s">
        <v>37</v>
      </c>
      <c r="F30" s="737" t="s">
        <v>38</v>
      </c>
      <c r="G30" s="674" t="s">
        <v>72</v>
      </c>
      <c r="H30" s="674" t="s">
        <v>73</v>
      </c>
    </row>
    <row r="31" spans="1:8" ht="13.75" customHeight="1">
      <c r="A31" s="683"/>
      <c r="B31" s="685"/>
      <c r="C31" s="689"/>
      <c r="D31" s="687"/>
      <c r="E31" s="689"/>
      <c r="F31" s="738"/>
      <c r="G31" s="675"/>
      <c r="H31" s="675"/>
    </row>
    <row r="32" spans="1:8" ht="18">
      <c r="A32" s="129" t="s">
        <v>341</v>
      </c>
      <c r="B32" s="33" t="s">
        <v>40</v>
      </c>
      <c r="C32" s="96">
        <v>7518096</v>
      </c>
      <c r="D32" s="35">
        <v>1955521.92</v>
      </c>
      <c r="E32" s="67">
        <v>1</v>
      </c>
      <c r="F32" s="130">
        <v>0.3</v>
      </c>
      <c r="G32" s="37">
        <f>ROUND((D32*(1-F32))*E32,2)</f>
        <v>1368865.34</v>
      </c>
      <c r="H32" s="38">
        <f>ROUND(G32*1.2,2)</f>
        <v>1642638.41</v>
      </c>
    </row>
    <row r="33" spans="1:8" ht="36">
      <c r="A33" s="129" t="s">
        <v>343</v>
      </c>
      <c r="B33" s="33" t="s">
        <v>68</v>
      </c>
      <c r="C33" s="96">
        <v>7518216</v>
      </c>
      <c r="D33" s="648">
        <v>200968.58</v>
      </c>
      <c r="E33" s="34">
        <v>1</v>
      </c>
      <c r="F33" s="130"/>
      <c r="G33" s="37">
        <f t="shared" ref="G33:G78" si="0">ROUND((D33*(1-F33))*E33,2)</f>
        <v>200968.58</v>
      </c>
      <c r="H33" s="38">
        <f t="shared" ref="H33:H79" si="1">ROUND(G33*1.2,2)</f>
        <v>241162.3</v>
      </c>
    </row>
    <row r="34" spans="1:8" ht="18">
      <c r="A34" s="129" t="s">
        <v>314</v>
      </c>
      <c r="B34" s="33" t="s">
        <v>40</v>
      </c>
      <c r="C34" s="96">
        <v>7518391</v>
      </c>
      <c r="D34" s="648">
        <v>80282.28</v>
      </c>
      <c r="E34" s="67">
        <v>1</v>
      </c>
      <c r="F34" s="130"/>
      <c r="G34" s="37">
        <f t="shared" si="0"/>
        <v>80282.28</v>
      </c>
      <c r="H34" s="38">
        <f t="shared" si="1"/>
        <v>96338.74</v>
      </c>
    </row>
    <row r="35" spans="1:8" ht="36">
      <c r="A35" s="129" t="s">
        <v>889</v>
      </c>
      <c r="B35" s="132" t="s">
        <v>40</v>
      </c>
      <c r="C35" s="133" t="s">
        <v>315</v>
      </c>
      <c r="D35" s="648">
        <v>28103.78</v>
      </c>
      <c r="E35" s="67"/>
      <c r="F35" s="130"/>
      <c r="G35" s="37">
        <f t="shared" si="0"/>
        <v>0</v>
      </c>
      <c r="H35" s="38">
        <f t="shared" si="1"/>
        <v>0</v>
      </c>
    </row>
    <row r="36" spans="1:8" ht="36">
      <c r="A36" s="129" t="s">
        <v>344</v>
      </c>
      <c r="B36" s="33" t="s">
        <v>40</v>
      </c>
      <c r="C36" s="96">
        <v>7517859</v>
      </c>
      <c r="D36" s="648">
        <v>10213.1</v>
      </c>
      <c r="E36" s="67">
        <v>2</v>
      </c>
      <c r="F36" s="130"/>
      <c r="G36" s="37">
        <f t="shared" si="0"/>
        <v>20426.2</v>
      </c>
      <c r="H36" s="38">
        <f t="shared" si="1"/>
        <v>24511.439999999999</v>
      </c>
    </row>
    <row r="37" spans="1:8" ht="18">
      <c r="A37" s="511" t="s">
        <v>843</v>
      </c>
      <c r="B37" s="512"/>
      <c r="C37" s="529"/>
      <c r="D37" s="649"/>
      <c r="E37" s="529"/>
      <c r="F37" s="544"/>
      <c r="G37" s="516"/>
      <c r="H37" s="517"/>
    </row>
    <row r="38" spans="1:8" ht="36">
      <c r="A38" s="129" t="s">
        <v>320</v>
      </c>
      <c r="B38" s="33" t="s">
        <v>40</v>
      </c>
      <c r="C38" s="96">
        <v>7518215</v>
      </c>
      <c r="D38" s="650">
        <v>46560.5</v>
      </c>
      <c r="E38" s="69">
        <v>4</v>
      </c>
      <c r="F38" s="130"/>
      <c r="G38" s="37">
        <f>ROUND((D38*(1-F38))*E38,2)</f>
        <v>186242</v>
      </c>
      <c r="H38" s="38">
        <f>ROUND(G38*1.2,2)</f>
        <v>223490.4</v>
      </c>
    </row>
    <row r="39" spans="1:8" ht="18">
      <c r="A39" s="70" t="s">
        <v>345</v>
      </c>
      <c r="B39" s="39" t="s">
        <v>40</v>
      </c>
      <c r="C39" s="99">
        <v>7517858</v>
      </c>
      <c r="D39" s="650">
        <v>13235.16</v>
      </c>
      <c r="E39" s="69"/>
      <c r="F39" s="130"/>
      <c r="G39" s="37">
        <f t="shared" si="0"/>
        <v>0</v>
      </c>
      <c r="H39" s="38">
        <f t="shared" si="1"/>
        <v>0</v>
      </c>
    </row>
    <row r="40" spans="1:8" ht="35">
      <c r="A40" s="70" t="s">
        <v>346</v>
      </c>
      <c r="B40" s="39" t="s">
        <v>40</v>
      </c>
      <c r="C40" s="99">
        <v>7517860</v>
      </c>
      <c r="D40" s="650">
        <v>10266.1</v>
      </c>
      <c r="E40" s="69"/>
      <c r="F40" s="130"/>
      <c r="G40" s="37">
        <f t="shared" si="0"/>
        <v>0</v>
      </c>
      <c r="H40" s="38">
        <f t="shared" si="1"/>
        <v>0</v>
      </c>
    </row>
    <row r="41" spans="1:8" ht="18">
      <c r="A41" s="70" t="s">
        <v>189</v>
      </c>
      <c r="B41" s="39" t="s">
        <v>40</v>
      </c>
      <c r="C41" s="99">
        <v>8502830</v>
      </c>
      <c r="D41" s="650">
        <v>3962.28</v>
      </c>
      <c r="E41" s="69"/>
      <c r="F41" s="130"/>
      <c r="G41" s="37">
        <f t="shared" si="0"/>
        <v>0</v>
      </c>
      <c r="H41" s="38">
        <f t="shared" si="1"/>
        <v>0</v>
      </c>
    </row>
    <row r="42" spans="1:8" ht="35">
      <c r="A42" s="70" t="s">
        <v>347</v>
      </c>
      <c r="B42" s="39" t="s">
        <v>40</v>
      </c>
      <c r="C42" s="99">
        <v>7518391</v>
      </c>
      <c r="D42" s="650">
        <v>80282.28</v>
      </c>
      <c r="E42" s="69"/>
      <c r="F42" s="130"/>
      <c r="G42" s="37">
        <f t="shared" si="0"/>
        <v>0</v>
      </c>
      <c r="H42" s="38">
        <f t="shared" si="1"/>
        <v>0</v>
      </c>
    </row>
    <row r="43" spans="1:8" ht="18">
      <c r="A43" s="70" t="s">
        <v>583</v>
      </c>
      <c r="B43" s="39" t="s">
        <v>40</v>
      </c>
      <c r="C43" s="99">
        <v>4129243</v>
      </c>
      <c r="D43" s="650">
        <v>6303.82</v>
      </c>
      <c r="E43" s="69"/>
      <c r="F43" s="130"/>
      <c r="G43" s="37">
        <f t="shared" ref="G43:G45" si="2">ROUND((D43*(1-F43))*E43,2)</f>
        <v>0</v>
      </c>
      <c r="H43" s="38">
        <f t="shared" ref="H43:H45" si="3">ROUND(G43*1.2,2)</f>
        <v>0</v>
      </c>
    </row>
    <row r="44" spans="1:8" ht="18">
      <c r="A44" s="70" t="s">
        <v>584</v>
      </c>
      <c r="B44" s="39" t="s">
        <v>40</v>
      </c>
      <c r="C44" s="99">
        <v>4131618</v>
      </c>
      <c r="D44" s="650">
        <v>7510.1</v>
      </c>
      <c r="E44" s="69"/>
      <c r="F44" s="130"/>
      <c r="G44" s="37">
        <f t="shared" si="2"/>
        <v>0</v>
      </c>
      <c r="H44" s="38">
        <f t="shared" si="3"/>
        <v>0</v>
      </c>
    </row>
    <row r="45" spans="1:8" ht="35">
      <c r="A45" s="70" t="s">
        <v>677</v>
      </c>
      <c r="B45" s="39" t="s">
        <v>40</v>
      </c>
      <c r="C45" s="99">
        <v>7524818</v>
      </c>
      <c r="D45" s="650">
        <v>270035</v>
      </c>
      <c r="E45" s="69"/>
      <c r="F45" s="130"/>
      <c r="G45" s="37">
        <f t="shared" si="2"/>
        <v>0</v>
      </c>
      <c r="H45" s="38">
        <f t="shared" si="3"/>
        <v>0</v>
      </c>
    </row>
    <row r="46" spans="1:8" ht="18">
      <c r="A46" s="547" t="s">
        <v>598</v>
      </c>
      <c r="B46" s="512"/>
      <c r="C46" s="529"/>
      <c r="D46" s="649"/>
      <c r="E46" s="529"/>
      <c r="F46" s="544"/>
      <c r="G46" s="516"/>
      <c r="H46" s="517"/>
    </row>
    <row r="47" spans="1:8" ht="18">
      <c r="A47" s="136" t="s">
        <v>348</v>
      </c>
      <c r="B47" s="104" t="s">
        <v>301</v>
      </c>
      <c r="C47" s="99">
        <v>5871026</v>
      </c>
      <c r="D47" s="650">
        <v>8647.48</v>
      </c>
      <c r="E47" s="69"/>
      <c r="F47" s="130"/>
      <c r="G47" s="37">
        <f t="shared" si="0"/>
        <v>0</v>
      </c>
      <c r="H47" s="38">
        <f t="shared" si="1"/>
        <v>0</v>
      </c>
    </row>
    <row r="48" spans="1:8" ht="18">
      <c r="A48" s="136" t="s">
        <v>349</v>
      </c>
      <c r="B48" s="104" t="s">
        <v>301</v>
      </c>
      <c r="C48" s="99">
        <v>5871027</v>
      </c>
      <c r="D48" s="650">
        <v>7551.44</v>
      </c>
      <c r="E48" s="69"/>
      <c r="F48" s="130"/>
      <c r="G48" s="37">
        <f t="shared" si="0"/>
        <v>0</v>
      </c>
      <c r="H48" s="38">
        <f t="shared" si="1"/>
        <v>0</v>
      </c>
    </row>
    <row r="49" spans="1:8" ht="18">
      <c r="A49" s="136" t="s">
        <v>350</v>
      </c>
      <c r="B49" s="104" t="s">
        <v>301</v>
      </c>
      <c r="C49" s="99">
        <v>5871028</v>
      </c>
      <c r="D49" s="650">
        <v>7551.44</v>
      </c>
      <c r="E49" s="69"/>
      <c r="F49" s="130"/>
      <c r="G49" s="37">
        <f t="shared" si="0"/>
        <v>0</v>
      </c>
      <c r="H49" s="38">
        <f t="shared" si="1"/>
        <v>0</v>
      </c>
    </row>
    <row r="50" spans="1:8" ht="18">
      <c r="A50" s="136" t="s">
        <v>351</v>
      </c>
      <c r="B50" s="104" t="s">
        <v>301</v>
      </c>
      <c r="C50" s="99">
        <v>5871029</v>
      </c>
      <c r="D50" s="650">
        <v>7551.44</v>
      </c>
      <c r="E50" s="69"/>
      <c r="F50" s="130"/>
      <c r="G50" s="37">
        <f t="shared" si="0"/>
        <v>0</v>
      </c>
      <c r="H50" s="38">
        <f t="shared" si="1"/>
        <v>0</v>
      </c>
    </row>
    <row r="51" spans="1:8" ht="18">
      <c r="A51" s="136" t="s">
        <v>352</v>
      </c>
      <c r="B51" s="104" t="s">
        <v>301</v>
      </c>
      <c r="C51" s="69">
        <v>7519293</v>
      </c>
      <c r="D51" s="650">
        <v>11398.18</v>
      </c>
      <c r="E51" s="69"/>
      <c r="F51" s="130"/>
      <c r="G51" s="37">
        <f t="shared" si="0"/>
        <v>0</v>
      </c>
      <c r="H51" s="38">
        <f t="shared" si="1"/>
        <v>0</v>
      </c>
    </row>
    <row r="52" spans="1:8" ht="18">
      <c r="A52" s="136" t="s">
        <v>353</v>
      </c>
      <c r="B52" s="104" t="s">
        <v>301</v>
      </c>
      <c r="C52" s="69">
        <v>7519294</v>
      </c>
      <c r="D52" s="650">
        <v>11398.18</v>
      </c>
      <c r="E52" s="69"/>
      <c r="F52" s="130"/>
      <c r="G52" s="37">
        <f t="shared" si="0"/>
        <v>0</v>
      </c>
      <c r="H52" s="38">
        <f t="shared" si="1"/>
        <v>0</v>
      </c>
    </row>
    <row r="53" spans="1:8" ht="18">
      <c r="A53" s="136" t="s">
        <v>611</v>
      </c>
      <c r="B53" s="104" t="s">
        <v>301</v>
      </c>
      <c r="C53" s="69">
        <v>7523648</v>
      </c>
      <c r="D53" s="650">
        <v>13107.96</v>
      </c>
      <c r="E53" s="69"/>
      <c r="F53" s="130"/>
      <c r="G53" s="37">
        <f t="shared" si="0"/>
        <v>0</v>
      </c>
      <c r="H53" s="38">
        <f t="shared" si="1"/>
        <v>0</v>
      </c>
    </row>
    <row r="54" spans="1:8" ht="18">
      <c r="A54" s="136" t="s">
        <v>612</v>
      </c>
      <c r="B54" s="104" t="s">
        <v>301</v>
      </c>
      <c r="C54" s="69" t="s">
        <v>569</v>
      </c>
      <c r="D54" s="650">
        <v>11398.18</v>
      </c>
      <c r="E54" s="69"/>
      <c r="F54" s="130"/>
      <c r="G54" s="37">
        <f t="shared" si="0"/>
        <v>0</v>
      </c>
      <c r="H54" s="38">
        <f t="shared" si="1"/>
        <v>0</v>
      </c>
    </row>
    <row r="55" spans="1:8" ht="18">
      <c r="A55" s="136" t="s">
        <v>613</v>
      </c>
      <c r="B55" s="104" t="s">
        <v>301</v>
      </c>
      <c r="C55" s="69">
        <v>7523232</v>
      </c>
      <c r="D55" s="650">
        <v>9346.02</v>
      </c>
      <c r="E55" s="69"/>
      <c r="F55" s="130"/>
      <c r="G55" s="37">
        <f t="shared" si="0"/>
        <v>0</v>
      </c>
      <c r="H55" s="38">
        <f t="shared" si="1"/>
        <v>0</v>
      </c>
    </row>
    <row r="56" spans="1:8" ht="18">
      <c r="A56" s="136" t="s">
        <v>614</v>
      </c>
      <c r="B56" s="104" t="s">
        <v>301</v>
      </c>
      <c r="C56" s="69">
        <v>7523231</v>
      </c>
      <c r="D56" s="650">
        <v>8776.7999999999993</v>
      </c>
      <c r="E56" s="69"/>
      <c r="F56" s="130"/>
      <c r="G56" s="37">
        <f t="shared" si="0"/>
        <v>0</v>
      </c>
      <c r="H56" s="38">
        <f t="shared" si="1"/>
        <v>0</v>
      </c>
    </row>
    <row r="57" spans="1:8" ht="18">
      <c r="A57" s="136" t="s">
        <v>615</v>
      </c>
      <c r="B57" s="104" t="s">
        <v>301</v>
      </c>
      <c r="C57" s="69" t="s">
        <v>571</v>
      </c>
      <c r="D57" s="650">
        <v>6042</v>
      </c>
      <c r="E57" s="69"/>
      <c r="F57" s="130"/>
      <c r="G57" s="37">
        <f t="shared" si="0"/>
        <v>0</v>
      </c>
      <c r="H57" s="38">
        <f t="shared" si="1"/>
        <v>0</v>
      </c>
    </row>
    <row r="58" spans="1:8" ht="18">
      <c r="A58" s="136" t="s">
        <v>616</v>
      </c>
      <c r="B58" s="104" t="s">
        <v>297</v>
      </c>
      <c r="C58" s="69" t="s">
        <v>572</v>
      </c>
      <c r="D58" s="650">
        <v>3829.78</v>
      </c>
      <c r="E58" s="69"/>
      <c r="F58" s="130"/>
      <c r="G58" s="37">
        <f t="shared" si="0"/>
        <v>0</v>
      </c>
      <c r="H58" s="38">
        <f t="shared" si="1"/>
        <v>0</v>
      </c>
    </row>
    <row r="59" spans="1:8" ht="18">
      <c r="A59" s="528" t="s">
        <v>231</v>
      </c>
      <c r="B59" s="512"/>
      <c r="C59" s="529"/>
      <c r="D59" s="649"/>
      <c r="E59" s="529"/>
      <c r="F59" s="544"/>
      <c r="G59" s="516"/>
      <c r="H59" s="517"/>
    </row>
    <row r="60" spans="1:8" ht="18">
      <c r="A60" s="68" t="s">
        <v>261</v>
      </c>
      <c r="B60" s="39" t="s">
        <v>451</v>
      </c>
      <c r="C60" s="69">
        <v>5959587</v>
      </c>
      <c r="D60" s="650">
        <v>3159.86</v>
      </c>
      <c r="E60" s="69"/>
      <c r="F60" s="130"/>
      <c r="G60" s="37">
        <f t="shared" si="0"/>
        <v>0</v>
      </c>
      <c r="H60" s="38">
        <f t="shared" si="1"/>
        <v>0</v>
      </c>
    </row>
    <row r="61" spans="1:8" ht="18">
      <c r="A61" s="68" t="s">
        <v>262</v>
      </c>
      <c r="B61" s="39" t="s">
        <v>451</v>
      </c>
      <c r="C61" s="69">
        <v>5959691</v>
      </c>
      <c r="D61" s="650">
        <v>3159.86</v>
      </c>
      <c r="E61" s="69"/>
      <c r="F61" s="130"/>
      <c r="G61" s="37">
        <f t="shared" si="0"/>
        <v>0</v>
      </c>
      <c r="H61" s="38">
        <f t="shared" si="1"/>
        <v>0</v>
      </c>
    </row>
    <row r="62" spans="1:8" ht="18">
      <c r="A62" s="68" t="s">
        <v>237</v>
      </c>
      <c r="B62" s="39" t="s">
        <v>451</v>
      </c>
      <c r="C62" s="69">
        <v>5959771</v>
      </c>
      <c r="D62" s="650">
        <v>3159.86</v>
      </c>
      <c r="E62" s="69"/>
      <c r="F62" s="130"/>
      <c r="G62" s="37">
        <f t="shared" si="0"/>
        <v>0</v>
      </c>
      <c r="H62" s="38">
        <f t="shared" si="1"/>
        <v>0</v>
      </c>
    </row>
    <row r="63" spans="1:8" ht="18">
      <c r="A63" s="68" t="s">
        <v>236</v>
      </c>
      <c r="B63" s="39" t="s">
        <v>451</v>
      </c>
      <c r="C63" s="69">
        <v>7523879</v>
      </c>
      <c r="D63" s="650">
        <v>3159.86</v>
      </c>
      <c r="E63" s="69"/>
      <c r="F63" s="130"/>
      <c r="G63" s="37">
        <f t="shared" si="0"/>
        <v>0</v>
      </c>
      <c r="H63" s="38">
        <f t="shared" si="1"/>
        <v>0</v>
      </c>
    </row>
    <row r="64" spans="1:8" ht="18">
      <c r="A64" s="68" t="s">
        <v>235</v>
      </c>
      <c r="B64" s="39" t="s">
        <v>451</v>
      </c>
      <c r="C64" s="69">
        <v>5960078</v>
      </c>
      <c r="D64" s="650">
        <v>3159.86</v>
      </c>
      <c r="E64" s="69"/>
      <c r="F64" s="130"/>
      <c r="G64" s="37">
        <f t="shared" si="0"/>
        <v>0</v>
      </c>
      <c r="H64" s="38">
        <f t="shared" si="1"/>
        <v>0</v>
      </c>
    </row>
    <row r="65" spans="1:8" ht="18">
      <c r="A65" s="528" t="s">
        <v>354</v>
      </c>
      <c r="B65" s="512"/>
      <c r="C65" s="530"/>
      <c r="D65" s="649"/>
      <c r="E65" s="530"/>
      <c r="F65" s="544"/>
      <c r="G65" s="516"/>
      <c r="H65" s="517"/>
    </row>
    <row r="66" spans="1:8" ht="18">
      <c r="A66" s="79" t="s">
        <v>355</v>
      </c>
      <c r="B66" s="39" t="s">
        <v>451</v>
      </c>
      <c r="C66" s="69">
        <v>7518689</v>
      </c>
      <c r="D66" s="650">
        <v>15606.38</v>
      </c>
      <c r="E66" s="69"/>
      <c r="F66" s="130"/>
      <c r="G66" s="37">
        <f t="shared" si="0"/>
        <v>0</v>
      </c>
      <c r="H66" s="38">
        <f t="shared" si="1"/>
        <v>0</v>
      </c>
    </row>
    <row r="67" spans="1:8" ht="18">
      <c r="A67" s="549" t="s">
        <v>307</v>
      </c>
      <c r="B67" s="512"/>
      <c r="C67" s="529"/>
      <c r="D67" s="649"/>
      <c r="E67" s="529"/>
      <c r="F67" s="544"/>
      <c r="G67" s="516"/>
      <c r="H67" s="517"/>
    </row>
    <row r="68" spans="1:8" ht="18">
      <c r="A68" s="78" t="s">
        <v>327</v>
      </c>
      <c r="B68" s="39" t="s">
        <v>40</v>
      </c>
      <c r="C68" s="69">
        <v>7518212</v>
      </c>
      <c r="D68" s="650">
        <v>43409.120000000003</v>
      </c>
      <c r="E68" s="69"/>
      <c r="F68" s="130"/>
      <c r="G68" s="37">
        <f t="shared" si="0"/>
        <v>0</v>
      </c>
      <c r="H68" s="38">
        <f t="shared" si="1"/>
        <v>0</v>
      </c>
    </row>
    <row r="69" spans="1:8" ht="18">
      <c r="A69" s="78" t="s">
        <v>328</v>
      </c>
      <c r="B69" s="138" t="s">
        <v>308</v>
      </c>
      <c r="C69" s="69">
        <v>7515721</v>
      </c>
      <c r="D69" s="650">
        <v>2999.8</v>
      </c>
      <c r="E69" s="69"/>
      <c r="F69" s="130"/>
      <c r="G69" s="37">
        <f t="shared" si="0"/>
        <v>0</v>
      </c>
      <c r="H69" s="38">
        <f t="shared" si="1"/>
        <v>0</v>
      </c>
    </row>
    <row r="70" spans="1:8" ht="18">
      <c r="A70" s="70" t="s">
        <v>329</v>
      </c>
      <c r="B70" s="138" t="s">
        <v>308</v>
      </c>
      <c r="C70" s="69">
        <v>7515722</v>
      </c>
      <c r="D70" s="650">
        <v>4044.96</v>
      </c>
      <c r="E70" s="69"/>
      <c r="F70" s="130"/>
      <c r="G70" s="37">
        <f t="shared" si="0"/>
        <v>0</v>
      </c>
      <c r="H70" s="38">
        <f t="shared" si="1"/>
        <v>0</v>
      </c>
    </row>
    <row r="71" spans="1:8" ht="18">
      <c r="A71" s="139" t="s">
        <v>330</v>
      </c>
      <c r="B71" s="138" t="s">
        <v>308</v>
      </c>
      <c r="C71" s="69">
        <v>7515723</v>
      </c>
      <c r="D71" s="650">
        <v>4263.32</v>
      </c>
      <c r="E71" s="97"/>
      <c r="F71" s="130"/>
      <c r="G71" s="37">
        <f t="shared" si="0"/>
        <v>0</v>
      </c>
      <c r="H71" s="38">
        <f t="shared" si="1"/>
        <v>0</v>
      </c>
    </row>
    <row r="72" spans="1:8" ht="35">
      <c r="A72" s="139" t="s">
        <v>331</v>
      </c>
      <c r="B72" s="138" t="s">
        <v>332</v>
      </c>
      <c r="C72" s="101">
        <v>7518684</v>
      </c>
      <c r="D72" s="650">
        <v>146844.98000000001</v>
      </c>
      <c r="E72" s="69"/>
      <c r="F72" s="130"/>
      <c r="G72" s="37">
        <f t="shared" si="0"/>
        <v>0</v>
      </c>
      <c r="H72" s="38">
        <f t="shared" si="1"/>
        <v>0</v>
      </c>
    </row>
    <row r="73" spans="1:8" ht="35">
      <c r="A73" s="139" t="s">
        <v>333</v>
      </c>
      <c r="B73" s="138" t="s">
        <v>332</v>
      </c>
      <c r="C73" s="111" t="s">
        <v>334</v>
      </c>
      <c r="D73" s="650">
        <v>156060.62</v>
      </c>
      <c r="E73" s="69"/>
      <c r="F73" s="130"/>
      <c r="G73" s="37">
        <f t="shared" si="0"/>
        <v>0</v>
      </c>
      <c r="H73" s="38">
        <f t="shared" si="1"/>
        <v>0</v>
      </c>
    </row>
    <row r="74" spans="1:8" ht="18">
      <c r="A74" s="565" t="s">
        <v>839</v>
      </c>
      <c r="B74" s="512"/>
      <c r="C74" s="529"/>
      <c r="D74" s="649"/>
      <c r="E74" s="529"/>
      <c r="F74" s="544"/>
      <c r="G74" s="516"/>
      <c r="H74" s="517"/>
    </row>
    <row r="75" spans="1:8" ht="35">
      <c r="A75" s="70" t="s">
        <v>336</v>
      </c>
      <c r="B75" s="39" t="s">
        <v>151</v>
      </c>
      <c r="C75" s="111">
        <v>7518424</v>
      </c>
      <c r="D75" s="650">
        <v>328602.12</v>
      </c>
      <c r="E75" s="69"/>
      <c r="F75" s="130"/>
      <c r="G75" s="37">
        <f t="shared" si="0"/>
        <v>0</v>
      </c>
      <c r="H75" s="38">
        <f t="shared" si="1"/>
        <v>0</v>
      </c>
    </row>
    <row r="76" spans="1:8" ht="35">
      <c r="A76" s="70" t="s">
        <v>337</v>
      </c>
      <c r="B76" s="39" t="s">
        <v>40</v>
      </c>
      <c r="C76" s="101">
        <v>7518423</v>
      </c>
      <c r="D76" s="650">
        <v>166567.34</v>
      </c>
      <c r="E76" s="97"/>
      <c r="F76" s="130"/>
      <c r="G76" s="37">
        <f t="shared" si="0"/>
        <v>0</v>
      </c>
      <c r="H76" s="38">
        <f t="shared" si="1"/>
        <v>0</v>
      </c>
    </row>
    <row r="77" spans="1:8" ht="18">
      <c r="A77" s="70" t="s">
        <v>338</v>
      </c>
      <c r="B77" s="39" t="s">
        <v>40</v>
      </c>
      <c r="C77" s="101">
        <v>7518422</v>
      </c>
      <c r="D77" s="650" t="s">
        <v>978</v>
      </c>
      <c r="E77" s="97"/>
      <c r="F77" s="130"/>
      <c r="G77" s="37"/>
      <c r="H77" s="38">
        <f t="shared" si="1"/>
        <v>0</v>
      </c>
    </row>
    <row r="78" spans="1:8" ht="18">
      <c r="A78" s="70" t="s">
        <v>356</v>
      </c>
      <c r="B78" s="39" t="s">
        <v>40</v>
      </c>
      <c r="C78" s="101">
        <v>7518419</v>
      </c>
      <c r="D78" s="650">
        <v>23802.3</v>
      </c>
      <c r="E78" s="97"/>
      <c r="F78" s="130"/>
      <c r="G78" s="37">
        <f t="shared" si="0"/>
        <v>0</v>
      </c>
      <c r="H78" s="38">
        <f t="shared" si="1"/>
        <v>0</v>
      </c>
    </row>
    <row r="79" spans="1:8" ht="18.5" thickBot="1">
      <c r="A79" s="177" t="s">
        <v>638</v>
      </c>
      <c r="B79" s="106" t="s">
        <v>40</v>
      </c>
      <c r="C79" s="190">
        <v>7518420</v>
      </c>
      <c r="D79" s="650">
        <v>11016.58</v>
      </c>
      <c r="E79" s="107"/>
      <c r="F79" s="201"/>
      <c r="G79" s="375"/>
      <c r="H79" s="376">
        <f t="shared" si="1"/>
        <v>0</v>
      </c>
    </row>
    <row r="80" spans="1:8" s="357" customFormat="1" ht="18.5" thickBot="1">
      <c r="A80" s="368" t="s">
        <v>49</v>
      </c>
      <c r="B80" s="384"/>
      <c r="C80" s="378"/>
      <c r="D80" s="413"/>
      <c r="E80" s="414"/>
      <c r="F80" s="398"/>
      <c r="G80" s="415">
        <f>SUM(G32:G79)</f>
        <v>1856784.4000000001</v>
      </c>
      <c r="H80" s="416">
        <f>SUM(H32:H79)</f>
        <v>2228141.29</v>
      </c>
    </row>
    <row r="81" spans="1:8" ht="18">
      <c r="A81" s="141"/>
      <c r="B81" s="142"/>
      <c r="C81" s="142"/>
      <c r="D81" s="143"/>
      <c r="E81" s="144"/>
      <c r="F81" s="145"/>
      <c r="G81" s="143"/>
      <c r="H81" s="146"/>
    </row>
    <row r="82" spans="1:8" ht="20">
      <c r="A82" s="151" t="s">
        <v>340</v>
      </c>
      <c r="B82" s="118"/>
      <c r="C82" s="118"/>
      <c r="D82" s="118"/>
      <c r="E82" s="122"/>
      <c r="F82" s="123"/>
      <c r="G82" s="124"/>
      <c r="H82" s="118"/>
    </row>
  </sheetData>
  <mergeCells count="13">
    <mergeCell ref="A8:H8"/>
    <mergeCell ref="A9:H9"/>
    <mergeCell ref="B14:C14"/>
    <mergeCell ref="A26:C26"/>
    <mergeCell ref="G30:G31"/>
    <mergeCell ref="H30:H31"/>
    <mergeCell ref="A30:A31"/>
    <mergeCell ref="B30:B31"/>
    <mergeCell ref="C30:C31"/>
    <mergeCell ref="D30:D31"/>
    <mergeCell ref="E30:E31"/>
    <mergeCell ref="F30:F31"/>
    <mergeCell ref="B24:C24"/>
  </mergeCells>
  <conditionalFormatting sqref="D81:H81 E76:E79 C51:C58 E43:E74 E32:H42 F43:H79">
    <cfRule type="cellIs" dxfId="84" priority="5" stopIfTrue="1" operator="lessThanOrEqual">
      <formula>0</formula>
    </cfRule>
  </conditionalFormatting>
  <conditionalFormatting sqref="E69:E74">
    <cfRule type="cellIs" dxfId="83" priority="4" stopIfTrue="1" operator="lessThanOrEqual">
      <formula>0</formula>
    </cfRule>
  </conditionalFormatting>
  <conditionalFormatting sqref="E75">
    <cfRule type="cellIs" dxfId="82" priority="2" stopIfTrue="1" operator="lessThanOrEqual">
      <formula>0</formula>
    </cfRule>
  </conditionalFormatting>
  <conditionalFormatting sqref="E75">
    <cfRule type="cellIs" dxfId="81" priority="1" stopIfTrue="1" operator="lessThanOrEqual">
      <formula>0</formula>
    </cfRule>
  </conditionalFormatting>
  <hyperlinks>
    <hyperlink ref="A6" r:id="rId1"/>
  </hyperlinks>
  <pageMargins left="0.7" right="0.7" top="0.75" bottom="0.75" header="0.3" footer="0.3"/>
  <pageSetup paperSize="9" scale="36" orientation="portrait" r:id="rId2"/>
  <drawing r:id="rId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>
    <pageSetUpPr fitToPage="1"/>
  </sheetPr>
  <dimension ref="A1:H76"/>
  <sheetViews>
    <sheetView showGridLines="0" view="pageBreakPreview" topLeftCell="A8" zoomScale="60" zoomScaleNormal="50" workbookViewId="0">
      <selection activeCell="R80" sqref="R80"/>
    </sheetView>
  </sheetViews>
  <sheetFormatPr defaultColWidth="8.81640625" defaultRowHeight="14"/>
  <cols>
    <col min="1" max="1" width="85.453125" style="2" customWidth="1"/>
    <col min="2" max="2" width="20.453125" style="2" customWidth="1"/>
    <col min="3" max="3" width="27" style="2" customWidth="1"/>
    <col min="4" max="4" width="17.6328125" style="2" bestFit="1" customWidth="1"/>
    <col min="5" max="5" width="9.36328125" style="2" customWidth="1"/>
    <col min="6" max="6" width="10.453125" style="2" customWidth="1"/>
    <col min="7" max="7" width="29.1796875" style="2" bestFit="1" customWidth="1"/>
    <col min="8" max="8" width="29.81640625" style="2" bestFit="1" customWidth="1"/>
    <col min="9" max="16384" width="8.81640625" style="2"/>
  </cols>
  <sheetData>
    <row r="1" spans="1:8" ht="18">
      <c r="A1" s="4" t="s">
        <v>0</v>
      </c>
      <c r="B1" s="114"/>
      <c r="C1" s="114"/>
      <c r="D1" s="114"/>
      <c r="E1" s="6"/>
      <c r="F1" s="115"/>
      <c r="G1" s="17"/>
      <c r="H1" s="114"/>
    </row>
    <row r="2" spans="1:8" ht="18">
      <c r="A2" s="4" t="s">
        <v>1</v>
      </c>
      <c r="B2" s="114"/>
      <c r="C2" s="114"/>
      <c r="D2" s="114"/>
      <c r="E2" s="6"/>
      <c r="F2" s="115"/>
      <c r="G2" s="17"/>
      <c r="H2" s="114"/>
    </row>
    <row r="3" spans="1:8" ht="18">
      <c r="A3" s="4" t="s">
        <v>2</v>
      </c>
      <c r="B3" s="114"/>
      <c r="C3" s="114"/>
      <c r="D3" s="114"/>
      <c r="E3" s="6"/>
      <c r="F3" s="115"/>
      <c r="G3" s="17"/>
      <c r="H3" s="114"/>
    </row>
    <row r="4" spans="1:8" ht="18">
      <c r="A4" s="4" t="s">
        <v>3</v>
      </c>
      <c r="B4" s="114"/>
      <c r="C4" s="114"/>
      <c r="D4" s="114"/>
      <c r="E4" s="6"/>
      <c r="F4" s="115"/>
      <c r="G4" s="17"/>
      <c r="H4" s="114"/>
    </row>
    <row r="5" spans="1:8" ht="18">
      <c r="A5" s="4" t="s">
        <v>4</v>
      </c>
      <c r="B5" s="114"/>
      <c r="C5" s="114"/>
      <c r="D5" s="114"/>
      <c r="E5" s="6"/>
      <c r="F5" s="115"/>
      <c r="G5" s="17"/>
      <c r="H5" s="114"/>
    </row>
    <row r="6" spans="1:8" ht="18">
      <c r="A6" s="358" t="s">
        <v>591</v>
      </c>
      <c r="B6" s="114"/>
      <c r="C6" s="114"/>
      <c r="D6" s="114"/>
      <c r="E6" s="6"/>
      <c r="F6" s="115"/>
      <c r="G6" s="17"/>
      <c r="H6" s="114"/>
    </row>
    <row r="7" spans="1:8">
      <c r="A7" s="8"/>
      <c r="B7" s="8"/>
      <c r="C7" s="8"/>
      <c r="D7" s="8"/>
      <c r="E7" s="10"/>
      <c r="F7" s="116"/>
      <c r="G7" s="117"/>
      <c r="H7" s="8"/>
    </row>
    <row r="8" spans="1:8" ht="25">
      <c r="A8" s="676" t="s">
        <v>764</v>
      </c>
      <c r="B8" s="677"/>
      <c r="C8" s="677"/>
      <c r="D8" s="677"/>
      <c r="E8" s="677"/>
      <c r="F8" s="677"/>
      <c r="G8" s="677"/>
      <c r="H8" s="678"/>
    </row>
    <row r="9" spans="1:8" ht="25">
      <c r="A9" s="679" t="s">
        <v>765</v>
      </c>
      <c r="B9" s="680"/>
      <c r="C9" s="680"/>
      <c r="D9" s="680"/>
      <c r="E9" s="680"/>
      <c r="F9" s="680"/>
      <c r="G9" s="680"/>
      <c r="H9" s="681"/>
    </row>
    <row r="10" spans="1:8" ht="20">
      <c r="A10" s="118"/>
      <c r="B10" s="119"/>
      <c r="C10" s="120"/>
      <c r="D10" s="121"/>
      <c r="E10" s="122"/>
      <c r="F10" s="123"/>
      <c r="G10" s="124"/>
      <c r="H10" s="118"/>
    </row>
    <row r="11" spans="1:8" ht="20">
      <c r="A11" s="22" t="s">
        <v>167</v>
      </c>
      <c r="B11" s="574" t="s">
        <v>358</v>
      </c>
      <c r="C11" s="473">
        <v>6375</v>
      </c>
      <c r="D11" s="15"/>
      <c r="E11" s="118"/>
      <c r="F11" s="154"/>
      <c r="G11" s="124"/>
      <c r="H11" s="118"/>
    </row>
    <row r="12" spans="1:8" ht="20">
      <c r="A12" s="22" t="s">
        <v>359</v>
      </c>
      <c r="B12" s="574" t="s">
        <v>358</v>
      </c>
      <c r="C12" s="473">
        <v>4000</v>
      </c>
      <c r="D12" s="15"/>
      <c r="E12" s="8"/>
      <c r="F12" s="153"/>
      <c r="G12" s="124"/>
      <c r="H12" s="118"/>
    </row>
    <row r="13" spans="1:8" ht="20">
      <c r="A13" s="22" t="s">
        <v>81</v>
      </c>
      <c r="B13" s="574" t="s">
        <v>111</v>
      </c>
      <c r="C13" s="456">
        <v>85</v>
      </c>
      <c r="D13" s="15"/>
      <c r="E13" s="118"/>
      <c r="F13" s="154"/>
      <c r="G13" s="124"/>
      <c r="H13" s="118"/>
    </row>
    <row r="14" spans="1:8" ht="20">
      <c r="A14" s="22" t="s">
        <v>827</v>
      </c>
      <c r="B14" s="729" t="s">
        <v>886</v>
      </c>
      <c r="C14" s="730"/>
      <c r="D14" s="15"/>
      <c r="E14" s="118"/>
      <c r="F14" s="154"/>
      <c r="G14" s="124"/>
      <c r="H14" s="118"/>
    </row>
    <row r="15" spans="1:8" ht="20">
      <c r="A15" s="22" t="s">
        <v>311</v>
      </c>
      <c r="B15" s="574" t="s">
        <v>111</v>
      </c>
      <c r="C15" s="473">
        <v>110</v>
      </c>
      <c r="D15" s="15"/>
      <c r="E15" s="118"/>
      <c r="F15" s="154"/>
      <c r="G15" s="124"/>
      <c r="H15" s="118"/>
    </row>
    <row r="16" spans="1:8" ht="20">
      <c r="A16" s="22" t="s">
        <v>831</v>
      </c>
      <c r="B16" s="574" t="s">
        <v>9</v>
      </c>
      <c r="C16" s="457" t="s">
        <v>887</v>
      </c>
      <c r="D16" s="15"/>
      <c r="E16" s="118"/>
      <c r="F16" s="154"/>
      <c r="G16" s="124"/>
      <c r="H16" s="118"/>
    </row>
    <row r="17" spans="1:8" ht="24" customHeight="1">
      <c r="A17" s="22" t="s">
        <v>890</v>
      </c>
      <c r="B17" s="158" t="s">
        <v>361</v>
      </c>
      <c r="C17" s="458" t="s">
        <v>458</v>
      </c>
      <c r="D17" s="15"/>
      <c r="E17" s="118"/>
      <c r="F17" s="154"/>
      <c r="G17" s="124"/>
      <c r="H17" s="118"/>
    </row>
    <row r="18" spans="1:8" ht="20">
      <c r="A18" s="22" t="s">
        <v>535</v>
      </c>
      <c r="B18" s="574" t="s">
        <v>361</v>
      </c>
      <c r="C18" s="24" t="s">
        <v>891</v>
      </c>
      <c r="D18" s="15"/>
      <c r="E18" s="118"/>
      <c r="F18" s="154"/>
      <c r="G18" s="124"/>
      <c r="H18" s="118"/>
    </row>
    <row r="19" spans="1:8" ht="20" customHeight="1">
      <c r="A19" s="22" t="s">
        <v>435</v>
      </c>
      <c r="B19" s="574" t="s">
        <v>20</v>
      </c>
      <c r="C19" s="236" t="s">
        <v>906</v>
      </c>
      <c r="D19" s="15"/>
      <c r="E19" s="118"/>
      <c r="F19" s="154"/>
      <c r="G19" s="124"/>
      <c r="H19" s="118"/>
    </row>
    <row r="20" spans="1:8" ht="20">
      <c r="A20" s="22" t="s">
        <v>12</v>
      </c>
      <c r="B20" s="574" t="s">
        <v>847</v>
      </c>
      <c r="C20" s="473" t="s">
        <v>766</v>
      </c>
      <c r="D20" s="15"/>
      <c r="E20" s="118"/>
      <c r="F20" s="154"/>
      <c r="G20" s="124"/>
      <c r="H20" s="118"/>
    </row>
    <row r="21" spans="1:8" ht="20">
      <c r="A21" s="22" t="s">
        <v>29</v>
      </c>
      <c r="B21" s="574" t="s">
        <v>22</v>
      </c>
      <c r="C21" s="473">
        <v>1780</v>
      </c>
      <c r="D21" s="15"/>
      <c r="E21" s="118"/>
      <c r="F21" s="154"/>
      <c r="G21" s="124"/>
      <c r="H21" s="118"/>
    </row>
    <row r="22" spans="1:8" ht="20">
      <c r="A22" s="22" t="s">
        <v>31</v>
      </c>
      <c r="B22" s="574" t="s">
        <v>22</v>
      </c>
      <c r="C22" s="473">
        <v>890</v>
      </c>
      <c r="D22" s="15"/>
      <c r="E22" s="118"/>
      <c r="F22" s="154"/>
      <c r="G22" s="124"/>
      <c r="H22" s="118"/>
    </row>
    <row r="23" spans="1:8" ht="20">
      <c r="A23" s="632" t="s">
        <v>32</v>
      </c>
      <c r="B23" s="219" t="s">
        <v>22</v>
      </c>
      <c r="C23" s="641">
        <v>1400</v>
      </c>
      <c r="D23" s="15"/>
      <c r="E23" s="118"/>
      <c r="F23" s="154"/>
      <c r="G23" s="124"/>
      <c r="H23" s="118"/>
    </row>
    <row r="24" spans="1:8" ht="18.5" thickBot="1">
      <c r="A24" s="631" t="s">
        <v>951</v>
      </c>
      <c r="B24" s="701" t="s">
        <v>955</v>
      </c>
      <c r="C24" s="702"/>
      <c r="D24" s="150"/>
      <c r="E24" s="6"/>
      <c r="F24" s="115"/>
      <c r="G24" s="17"/>
      <c r="H24" s="114"/>
    </row>
    <row r="25" spans="1:8" ht="18">
      <c r="A25" s="26"/>
      <c r="B25" s="626"/>
      <c r="C25" s="626"/>
      <c r="D25" s="627"/>
      <c r="E25" s="6"/>
      <c r="F25" s="115"/>
      <c r="G25" s="17"/>
      <c r="H25" s="114"/>
    </row>
    <row r="26" spans="1:8" ht="23">
      <c r="A26" s="526" t="s">
        <v>738</v>
      </c>
      <c r="B26" s="17"/>
      <c r="C26" s="17"/>
      <c r="D26" s="150"/>
      <c r="E26" s="6"/>
      <c r="F26" s="115"/>
      <c r="G26" s="17"/>
      <c r="H26" s="114"/>
    </row>
    <row r="27" spans="1:8" ht="23">
      <c r="A27" s="526" t="s">
        <v>739</v>
      </c>
      <c r="B27" s="17"/>
      <c r="C27" s="17"/>
      <c r="D27" s="150"/>
      <c r="E27" s="6"/>
      <c r="F27" s="115"/>
      <c r="G27" s="17"/>
      <c r="H27" s="114"/>
    </row>
    <row r="28" spans="1:8" ht="18.5" thickBot="1">
      <c r="A28" s="18"/>
      <c r="B28" s="17"/>
      <c r="C28" s="17"/>
      <c r="D28" s="114"/>
      <c r="E28" s="6"/>
      <c r="F28" s="115"/>
      <c r="G28" s="17"/>
      <c r="H28" s="114"/>
    </row>
    <row r="29" spans="1:8" ht="27" customHeight="1">
      <c r="A29" s="682" t="s">
        <v>34</v>
      </c>
      <c r="B29" s="684" t="s">
        <v>35</v>
      </c>
      <c r="C29" s="688" t="s">
        <v>36</v>
      </c>
      <c r="D29" s="686" t="s">
        <v>740</v>
      </c>
      <c r="E29" s="688" t="s">
        <v>37</v>
      </c>
      <c r="F29" s="737" t="s">
        <v>38</v>
      </c>
      <c r="G29" s="674" t="s">
        <v>72</v>
      </c>
      <c r="H29" s="674" t="s">
        <v>73</v>
      </c>
    </row>
    <row r="30" spans="1:8">
      <c r="A30" s="683"/>
      <c r="B30" s="685"/>
      <c r="C30" s="689"/>
      <c r="D30" s="687"/>
      <c r="E30" s="689"/>
      <c r="F30" s="738"/>
      <c r="G30" s="675"/>
      <c r="H30" s="675"/>
    </row>
    <row r="31" spans="1:8" ht="18">
      <c r="A31" s="129" t="s">
        <v>767</v>
      </c>
      <c r="B31" s="33" t="s">
        <v>40</v>
      </c>
      <c r="C31" s="96">
        <v>7524763</v>
      </c>
      <c r="D31" s="35">
        <v>2957347</v>
      </c>
      <c r="E31" s="67">
        <v>1</v>
      </c>
      <c r="F31" s="130"/>
      <c r="G31" s="37">
        <f>ROUND((D31*(1-F31))*E31,2)</f>
        <v>2957347</v>
      </c>
      <c r="H31" s="38">
        <f>ROUND(G31*1.2,2)</f>
        <v>3548816.4</v>
      </c>
    </row>
    <row r="32" spans="1:8" ht="36">
      <c r="A32" s="129" t="s">
        <v>768</v>
      </c>
      <c r="B32" s="33" t="s">
        <v>40</v>
      </c>
      <c r="C32" s="96">
        <v>7523909</v>
      </c>
      <c r="D32" s="648">
        <v>89798.96</v>
      </c>
      <c r="E32" s="67">
        <v>1</v>
      </c>
      <c r="F32" s="130"/>
      <c r="G32" s="37">
        <f t="shared" ref="G32:G73" si="0">ROUND((D32*(1-F32))*E32,2)</f>
        <v>89798.96</v>
      </c>
      <c r="H32" s="38">
        <f t="shared" ref="H32:H73" si="1">ROUND(G32*1.2,2)</f>
        <v>107758.75</v>
      </c>
    </row>
    <row r="33" spans="1:8" ht="36">
      <c r="A33" s="129" t="s">
        <v>769</v>
      </c>
      <c r="B33" s="33" t="s">
        <v>40</v>
      </c>
      <c r="C33" s="96">
        <v>7517859</v>
      </c>
      <c r="D33" s="648">
        <v>10213.1</v>
      </c>
      <c r="E33" s="67">
        <v>2</v>
      </c>
      <c r="F33" s="130"/>
      <c r="G33" s="37">
        <f t="shared" si="0"/>
        <v>20426.2</v>
      </c>
      <c r="H33" s="38">
        <f t="shared" si="1"/>
        <v>24511.439999999999</v>
      </c>
    </row>
    <row r="34" spans="1:8" ht="18">
      <c r="A34" s="452" t="s">
        <v>843</v>
      </c>
      <c r="B34" s="453"/>
      <c r="C34" s="454"/>
      <c r="D34" s="649"/>
      <c r="E34" s="454"/>
      <c r="F34" s="449"/>
      <c r="G34" s="450"/>
      <c r="H34" s="451"/>
    </row>
    <row r="35" spans="1:8" ht="35">
      <c r="A35" s="70" t="s">
        <v>345</v>
      </c>
      <c r="B35" s="39" t="s">
        <v>40</v>
      </c>
      <c r="C35" s="99">
        <v>7517858</v>
      </c>
      <c r="D35" s="650">
        <v>13235.16</v>
      </c>
      <c r="E35" s="69"/>
      <c r="F35" s="130"/>
      <c r="G35" s="37">
        <f t="shared" si="0"/>
        <v>0</v>
      </c>
      <c r="H35" s="38">
        <f t="shared" si="1"/>
        <v>0</v>
      </c>
    </row>
    <row r="36" spans="1:8" ht="35">
      <c r="A36" s="70" t="s">
        <v>346</v>
      </c>
      <c r="B36" s="39" t="s">
        <v>40</v>
      </c>
      <c r="C36" s="99">
        <v>7517860</v>
      </c>
      <c r="D36" s="650">
        <v>10266.1</v>
      </c>
      <c r="E36" s="69"/>
      <c r="F36" s="130"/>
      <c r="G36" s="37">
        <f t="shared" si="0"/>
        <v>0</v>
      </c>
      <c r="H36" s="38">
        <f t="shared" si="1"/>
        <v>0</v>
      </c>
    </row>
    <row r="37" spans="1:8" ht="18">
      <c r="A37" s="70" t="s">
        <v>189</v>
      </c>
      <c r="B37" s="39" t="s">
        <v>40</v>
      </c>
      <c r="C37" s="99">
        <v>8502830</v>
      </c>
      <c r="D37" s="650">
        <v>3962.28</v>
      </c>
      <c r="E37" s="69"/>
      <c r="F37" s="130"/>
      <c r="G37" s="37">
        <f t="shared" si="0"/>
        <v>0</v>
      </c>
      <c r="H37" s="38">
        <f t="shared" si="1"/>
        <v>0</v>
      </c>
    </row>
    <row r="38" spans="1:8" ht="18">
      <c r="A38" s="70" t="s">
        <v>583</v>
      </c>
      <c r="B38" s="39" t="s">
        <v>40</v>
      </c>
      <c r="C38" s="99">
        <v>4129243</v>
      </c>
      <c r="D38" s="650">
        <v>6303.82</v>
      </c>
      <c r="E38" s="69"/>
      <c r="F38" s="130"/>
      <c r="G38" s="37">
        <f t="shared" si="0"/>
        <v>0</v>
      </c>
      <c r="H38" s="38">
        <f t="shared" si="1"/>
        <v>0</v>
      </c>
    </row>
    <row r="39" spans="1:8" ht="18">
      <c r="A39" s="70" t="s">
        <v>584</v>
      </c>
      <c r="B39" s="39" t="s">
        <v>40</v>
      </c>
      <c r="C39" s="99">
        <v>4131618</v>
      </c>
      <c r="D39" s="650">
        <v>7510.1</v>
      </c>
      <c r="E39" s="69"/>
      <c r="F39" s="130"/>
      <c r="G39" s="37">
        <f t="shared" si="0"/>
        <v>0</v>
      </c>
      <c r="H39" s="38">
        <f t="shared" si="1"/>
        <v>0</v>
      </c>
    </row>
    <row r="40" spans="1:8" ht="18">
      <c r="A40" s="452" t="s">
        <v>598</v>
      </c>
      <c r="B40" s="453"/>
      <c r="C40" s="454"/>
      <c r="D40" s="649"/>
      <c r="E40" s="454"/>
      <c r="F40" s="449"/>
      <c r="G40" s="450"/>
      <c r="H40" s="451"/>
    </row>
    <row r="41" spans="1:8" ht="18">
      <c r="A41" s="136" t="s">
        <v>348</v>
      </c>
      <c r="B41" s="104" t="s">
        <v>301</v>
      </c>
      <c r="C41" s="99">
        <v>5871026</v>
      </c>
      <c r="D41" s="650">
        <v>8647.48</v>
      </c>
      <c r="E41" s="69"/>
      <c r="F41" s="130"/>
      <c r="G41" s="37">
        <f t="shared" si="0"/>
        <v>0</v>
      </c>
      <c r="H41" s="38">
        <f t="shared" si="1"/>
        <v>0</v>
      </c>
    </row>
    <row r="42" spans="1:8" ht="18">
      <c r="A42" s="136" t="s">
        <v>349</v>
      </c>
      <c r="B42" s="104" t="s">
        <v>301</v>
      </c>
      <c r="C42" s="99">
        <v>5871027</v>
      </c>
      <c r="D42" s="650">
        <v>7551.44</v>
      </c>
      <c r="E42" s="69"/>
      <c r="F42" s="130"/>
      <c r="G42" s="37">
        <f t="shared" si="0"/>
        <v>0</v>
      </c>
      <c r="H42" s="38">
        <f t="shared" si="1"/>
        <v>0</v>
      </c>
    </row>
    <row r="43" spans="1:8" ht="18">
      <c r="A43" s="136" t="s">
        <v>350</v>
      </c>
      <c r="B43" s="104" t="s">
        <v>301</v>
      </c>
      <c r="C43" s="99">
        <v>5871028</v>
      </c>
      <c r="D43" s="650">
        <v>7551.44</v>
      </c>
      <c r="E43" s="69"/>
      <c r="F43" s="130"/>
      <c r="G43" s="37">
        <f t="shared" si="0"/>
        <v>0</v>
      </c>
      <c r="H43" s="38">
        <f t="shared" si="1"/>
        <v>0</v>
      </c>
    </row>
    <row r="44" spans="1:8" ht="18">
      <c r="A44" s="136" t="s">
        <v>351</v>
      </c>
      <c r="B44" s="104" t="s">
        <v>301</v>
      </c>
      <c r="C44" s="99">
        <v>5871029</v>
      </c>
      <c r="D44" s="650">
        <v>7551.44</v>
      </c>
      <c r="E44" s="69"/>
      <c r="F44" s="130"/>
      <c r="G44" s="37">
        <f t="shared" si="0"/>
        <v>0</v>
      </c>
      <c r="H44" s="38">
        <f t="shared" si="1"/>
        <v>0</v>
      </c>
    </row>
    <row r="45" spans="1:8" ht="18">
      <c r="A45" s="136" t="s">
        <v>352</v>
      </c>
      <c r="B45" s="104" t="s">
        <v>301</v>
      </c>
      <c r="C45" s="69">
        <v>7519293</v>
      </c>
      <c r="D45" s="650">
        <v>11398.18</v>
      </c>
      <c r="E45" s="69"/>
      <c r="F45" s="130"/>
      <c r="G45" s="37">
        <f t="shared" si="0"/>
        <v>0</v>
      </c>
      <c r="H45" s="38">
        <f t="shared" si="1"/>
        <v>0</v>
      </c>
    </row>
    <row r="46" spans="1:8" ht="18">
      <c r="A46" s="136" t="s">
        <v>353</v>
      </c>
      <c r="B46" s="104" t="s">
        <v>301</v>
      </c>
      <c r="C46" s="69">
        <v>7519294</v>
      </c>
      <c r="D46" s="650">
        <v>11398.18</v>
      </c>
      <c r="E46" s="69"/>
      <c r="F46" s="130"/>
      <c r="G46" s="37">
        <f t="shared" si="0"/>
        <v>0</v>
      </c>
      <c r="H46" s="38">
        <f t="shared" si="1"/>
        <v>0</v>
      </c>
    </row>
    <row r="47" spans="1:8" ht="18">
      <c r="A47" s="136" t="s">
        <v>611</v>
      </c>
      <c r="B47" s="104" t="s">
        <v>301</v>
      </c>
      <c r="C47" s="69">
        <v>7523648</v>
      </c>
      <c r="D47" s="650">
        <v>13107.96</v>
      </c>
      <c r="E47" s="69"/>
      <c r="F47" s="130"/>
      <c r="G47" s="37">
        <f t="shared" si="0"/>
        <v>0</v>
      </c>
      <c r="H47" s="38">
        <f t="shared" si="1"/>
        <v>0</v>
      </c>
    </row>
    <row r="48" spans="1:8" ht="18">
      <c r="A48" s="136" t="s">
        <v>612</v>
      </c>
      <c r="B48" s="104" t="s">
        <v>301</v>
      </c>
      <c r="C48" s="69" t="s">
        <v>569</v>
      </c>
      <c r="D48" s="650">
        <v>11398.18</v>
      </c>
      <c r="E48" s="69"/>
      <c r="F48" s="130"/>
      <c r="G48" s="37">
        <f t="shared" si="0"/>
        <v>0</v>
      </c>
      <c r="H48" s="38">
        <f t="shared" si="1"/>
        <v>0</v>
      </c>
    </row>
    <row r="49" spans="1:8" ht="18">
      <c r="A49" s="136" t="s">
        <v>613</v>
      </c>
      <c r="B49" s="104" t="s">
        <v>301</v>
      </c>
      <c r="C49" s="69">
        <v>7523232</v>
      </c>
      <c r="D49" s="650">
        <v>9346.02</v>
      </c>
      <c r="E49" s="69"/>
      <c r="F49" s="130"/>
      <c r="G49" s="37">
        <f t="shared" si="0"/>
        <v>0</v>
      </c>
      <c r="H49" s="38">
        <f t="shared" si="1"/>
        <v>0</v>
      </c>
    </row>
    <row r="50" spans="1:8" ht="18">
      <c r="A50" s="136" t="s">
        <v>614</v>
      </c>
      <c r="B50" s="104" t="s">
        <v>301</v>
      </c>
      <c r="C50" s="69">
        <v>7523231</v>
      </c>
      <c r="D50" s="650">
        <v>8776.7999999999993</v>
      </c>
      <c r="E50" s="69"/>
      <c r="F50" s="130"/>
      <c r="G50" s="37">
        <f t="shared" si="0"/>
        <v>0</v>
      </c>
      <c r="H50" s="38">
        <f t="shared" si="1"/>
        <v>0</v>
      </c>
    </row>
    <row r="51" spans="1:8" ht="18">
      <c r="A51" s="136" t="s">
        <v>615</v>
      </c>
      <c r="B51" s="104" t="s">
        <v>301</v>
      </c>
      <c r="C51" s="69" t="s">
        <v>571</v>
      </c>
      <c r="D51" s="650">
        <v>6042</v>
      </c>
      <c r="E51" s="69"/>
      <c r="F51" s="130"/>
      <c r="G51" s="37">
        <f t="shared" si="0"/>
        <v>0</v>
      </c>
      <c r="H51" s="38">
        <f t="shared" si="1"/>
        <v>0</v>
      </c>
    </row>
    <row r="52" spans="1:8" ht="18">
      <c r="A52" s="136" t="s">
        <v>616</v>
      </c>
      <c r="B52" s="104" t="s">
        <v>297</v>
      </c>
      <c r="C52" s="69" t="s">
        <v>572</v>
      </c>
      <c r="D52" s="650">
        <v>3829.78</v>
      </c>
      <c r="E52" s="69"/>
      <c r="F52" s="130"/>
      <c r="G52" s="37">
        <f t="shared" si="0"/>
        <v>0</v>
      </c>
      <c r="H52" s="38">
        <f t="shared" si="1"/>
        <v>0</v>
      </c>
    </row>
    <row r="53" spans="1:8" ht="18">
      <c r="A53" s="444" t="s">
        <v>231</v>
      </c>
      <c r="B53" s="453"/>
      <c r="C53" s="454"/>
      <c r="D53" s="649"/>
      <c r="E53" s="454"/>
      <c r="F53" s="449"/>
      <c r="G53" s="450"/>
      <c r="H53" s="451"/>
    </row>
    <row r="54" spans="1:8" ht="18">
      <c r="A54" s="68" t="s">
        <v>261</v>
      </c>
      <c r="B54" s="39" t="s">
        <v>451</v>
      </c>
      <c r="C54" s="69">
        <v>5959587</v>
      </c>
      <c r="D54" s="650">
        <v>3159.86</v>
      </c>
      <c r="E54" s="69"/>
      <c r="F54" s="130"/>
      <c r="G54" s="37">
        <f t="shared" si="0"/>
        <v>0</v>
      </c>
      <c r="H54" s="38">
        <f t="shared" si="1"/>
        <v>0</v>
      </c>
    </row>
    <row r="55" spans="1:8" ht="18">
      <c r="A55" s="68" t="s">
        <v>262</v>
      </c>
      <c r="B55" s="39" t="s">
        <v>451</v>
      </c>
      <c r="C55" s="69">
        <v>5959691</v>
      </c>
      <c r="D55" s="650">
        <v>3159.86</v>
      </c>
      <c r="E55" s="69"/>
      <c r="F55" s="130"/>
      <c r="G55" s="37">
        <f t="shared" si="0"/>
        <v>0</v>
      </c>
      <c r="H55" s="38">
        <f t="shared" si="1"/>
        <v>0</v>
      </c>
    </row>
    <row r="56" spans="1:8" ht="18">
      <c r="A56" s="68" t="s">
        <v>237</v>
      </c>
      <c r="B56" s="39" t="s">
        <v>451</v>
      </c>
      <c r="C56" s="69">
        <v>5959771</v>
      </c>
      <c r="D56" s="650">
        <v>3159.86</v>
      </c>
      <c r="E56" s="69"/>
      <c r="F56" s="130"/>
      <c r="G56" s="37">
        <f t="shared" si="0"/>
        <v>0</v>
      </c>
      <c r="H56" s="38">
        <f t="shared" si="1"/>
        <v>0</v>
      </c>
    </row>
    <row r="57" spans="1:8" ht="18">
      <c r="A57" s="68" t="s">
        <v>236</v>
      </c>
      <c r="B57" s="39" t="s">
        <v>451</v>
      </c>
      <c r="C57" s="69">
        <v>7523879</v>
      </c>
      <c r="D57" s="650">
        <v>3159.86</v>
      </c>
      <c r="E57" s="69"/>
      <c r="F57" s="130"/>
      <c r="G57" s="37">
        <f t="shared" si="0"/>
        <v>0</v>
      </c>
      <c r="H57" s="38">
        <f t="shared" si="1"/>
        <v>0</v>
      </c>
    </row>
    <row r="58" spans="1:8" ht="18">
      <c r="A58" s="68" t="s">
        <v>235</v>
      </c>
      <c r="B58" s="39" t="s">
        <v>451</v>
      </c>
      <c r="C58" s="69">
        <v>5960078</v>
      </c>
      <c r="D58" s="650">
        <v>3159.86</v>
      </c>
      <c r="E58" s="69"/>
      <c r="F58" s="130"/>
      <c r="G58" s="37">
        <f t="shared" si="0"/>
        <v>0</v>
      </c>
      <c r="H58" s="38">
        <f t="shared" si="1"/>
        <v>0</v>
      </c>
    </row>
    <row r="59" spans="1:8" ht="18">
      <c r="A59" s="444" t="s">
        <v>354</v>
      </c>
      <c r="B59" s="453"/>
      <c r="C59" s="454"/>
      <c r="D59" s="649"/>
      <c r="E59" s="454"/>
      <c r="F59" s="449"/>
      <c r="G59" s="450"/>
      <c r="H59" s="451"/>
    </row>
    <row r="60" spans="1:8" ht="18">
      <c r="A60" s="79" t="s">
        <v>355</v>
      </c>
      <c r="B60" s="39" t="s">
        <v>451</v>
      </c>
      <c r="C60" s="69">
        <v>7518689</v>
      </c>
      <c r="D60" s="650">
        <v>15606.38</v>
      </c>
      <c r="E60" s="69"/>
      <c r="F60" s="130"/>
      <c r="G60" s="37">
        <f t="shared" si="0"/>
        <v>0</v>
      </c>
      <c r="H60" s="38">
        <f t="shared" si="1"/>
        <v>0</v>
      </c>
    </row>
    <row r="61" spans="1:8" ht="18">
      <c r="A61" s="444" t="s">
        <v>307</v>
      </c>
      <c r="B61" s="453"/>
      <c r="C61" s="454"/>
      <c r="D61" s="649"/>
      <c r="E61" s="454"/>
      <c r="F61" s="449"/>
      <c r="G61" s="450"/>
      <c r="H61" s="451"/>
    </row>
    <row r="62" spans="1:8" ht="18">
      <c r="A62" s="78" t="s">
        <v>327</v>
      </c>
      <c r="B62" s="39" t="s">
        <v>40</v>
      </c>
      <c r="C62" s="69">
        <v>7518212</v>
      </c>
      <c r="D62" s="650">
        <v>43409.120000000003</v>
      </c>
      <c r="E62" s="69"/>
      <c r="F62" s="130"/>
      <c r="G62" s="37">
        <f t="shared" si="0"/>
        <v>0</v>
      </c>
      <c r="H62" s="38">
        <f t="shared" si="1"/>
        <v>0</v>
      </c>
    </row>
    <row r="63" spans="1:8" ht="35">
      <c r="A63" s="78" t="s">
        <v>328</v>
      </c>
      <c r="B63" s="138" t="s">
        <v>308</v>
      </c>
      <c r="C63" s="69">
        <v>7515721</v>
      </c>
      <c r="D63" s="650">
        <v>2999.8</v>
      </c>
      <c r="E63" s="69"/>
      <c r="F63" s="130"/>
      <c r="G63" s="37">
        <f t="shared" si="0"/>
        <v>0</v>
      </c>
      <c r="H63" s="38">
        <f t="shared" si="1"/>
        <v>0</v>
      </c>
    </row>
    <row r="64" spans="1:8" ht="35">
      <c r="A64" s="70" t="s">
        <v>329</v>
      </c>
      <c r="B64" s="138" t="s">
        <v>308</v>
      </c>
      <c r="C64" s="69">
        <v>7515722</v>
      </c>
      <c r="D64" s="650">
        <v>4044.96</v>
      </c>
      <c r="E64" s="69"/>
      <c r="F64" s="130"/>
      <c r="G64" s="37">
        <f t="shared" si="0"/>
        <v>0</v>
      </c>
      <c r="H64" s="38">
        <f t="shared" si="1"/>
        <v>0</v>
      </c>
    </row>
    <row r="65" spans="1:8" ht="18">
      <c r="A65" s="139" t="s">
        <v>330</v>
      </c>
      <c r="B65" s="138" t="s">
        <v>308</v>
      </c>
      <c r="C65" s="69">
        <v>7515723</v>
      </c>
      <c r="D65" s="650">
        <v>4263.32</v>
      </c>
      <c r="E65" s="97"/>
      <c r="F65" s="130"/>
      <c r="G65" s="37">
        <f t="shared" si="0"/>
        <v>0</v>
      </c>
      <c r="H65" s="38">
        <f t="shared" si="1"/>
        <v>0</v>
      </c>
    </row>
    <row r="66" spans="1:8" ht="35">
      <c r="A66" s="139" t="s">
        <v>331</v>
      </c>
      <c r="B66" s="138" t="s">
        <v>332</v>
      </c>
      <c r="C66" s="101">
        <v>7518684</v>
      </c>
      <c r="D66" s="650">
        <v>146844.98000000001</v>
      </c>
      <c r="E66" s="69"/>
      <c r="F66" s="130"/>
      <c r="G66" s="37">
        <f t="shared" si="0"/>
        <v>0</v>
      </c>
      <c r="H66" s="38">
        <f t="shared" si="1"/>
        <v>0</v>
      </c>
    </row>
    <row r="67" spans="1:8" ht="35">
      <c r="A67" s="139" t="s">
        <v>333</v>
      </c>
      <c r="B67" s="138" t="s">
        <v>332</v>
      </c>
      <c r="C67" s="111" t="s">
        <v>334</v>
      </c>
      <c r="D67" s="650">
        <v>156060.62</v>
      </c>
      <c r="E67" s="69"/>
      <c r="F67" s="130"/>
      <c r="G67" s="37">
        <f t="shared" si="0"/>
        <v>0</v>
      </c>
      <c r="H67" s="38">
        <f t="shared" si="1"/>
        <v>0</v>
      </c>
    </row>
    <row r="68" spans="1:8" ht="18">
      <c r="A68" s="444" t="s">
        <v>839</v>
      </c>
      <c r="B68" s="453"/>
      <c r="C68" s="454"/>
      <c r="D68" s="649"/>
      <c r="E68" s="454"/>
      <c r="F68" s="449"/>
      <c r="G68" s="450"/>
      <c r="H68" s="451"/>
    </row>
    <row r="69" spans="1:8" ht="52.5">
      <c r="A69" s="70" t="s">
        <v>336</v>
      </c>
      <c r="B69" s="39" t="s">
        <v>151</v>
      </c>
      <c r="C69" s="111">
        <v>7518424</v>
      </c>
      <c r="D69" s="650">
        <v>328602.12</v>
      </c>
      <c r="E69" s="69"/>
      <c r="F69" s="130"/>
      <c r="G69" s="37">
        <f t="shared" si="0"/>
        <v>0</v>
      </c>
      <c r="H69" s="38">
        <f t="shared" si="1"/>
        <v>0</v>
      </c>
    </row>
    <row r="70" spans="1:8" ht="35">
      <c r="A70" s="70" t="s">
        <v>337</v>
      </c>
      <c r="B70" s="39" t="s">
        <v>40</v>
      </c>
      <c r="C70" s="101">
        <v>7518423</v>
      </c>
      <c r="D70" s="650">
        <v>166567.34</v>
      </c>
      <c r="E70" s="97"/>
      <c r="F70" s="130"/>
      <c r="G70" s="37">
        <f t="shared" si="0"/>
        <v>0</v>
      </c>
      <c r="H70" s="38">
        <f t="shared" si="1"/>
        <v>0</v>
      </c>
    </row>
    <row r="71" spans="1:8" ht="35">
      <c r="A71" s="70" t="s">
        <v>338</v>
      </c>
      <c r="B71" s="39" t="s">
        <v>40</v>
      </c>
      <c r="C71" s="101">
        <v>7518422</v>
      </c>
      <c r="D71" s="650" t="s">
        <v>978</v>
      </c>
      <c r="E71" s="97"/>
      <c r="F71" s="130"/>
      <c r="G71" s="37"/>
      <c r="H71" s="38">
        <f t="shared" si="1"/>
        <v>0</v>
      </c>
    </row>
    <row r="72" spans="1:8" ht="18">
      <c r="A72" s="70" t="s">
        <v>356</v>
      </c>
      <c r="B72" s="39" t="s">
        <v>40</v>
      </c>
      <c r="C72" s="101">
        <v>7518419</v>
      </c>
      <c r="D72" s="650">
        <v>23802.3</v>
      </c>
      <c r="E72" s="97"/>
      <c r="F72" s="130"/>
      <c r="G72" s="37">
        <f t="shared" si="0"/>
        <v>0</v>
      </c>
      <c r="H72" s="38">
        <f t="shared" si="1"/>
        <v>0</v>
      </c>
    </row>
    <row r="73" spans="1:8" ht="18.5" thickBot="1">
      <c r="A73" s="177" t="s">
        <v>638</v>
      </c>
      <c r="B73" s="106" t="s">
        <v>40</v>
      </c>
      <c r="C73" s="190">
        <v>7518420</v>
      </c>
      <c r="D73" s="650">
        <v>11016.58</v>
      </c>
      <c r="E73" s="107"/>
      <c r="F73" s="201"/>
      <c r="G73" s="37">
        <f t="shared" si="0"/>
        <v>0</v>
      </c>
      <c r="H73" s="38">
        <f t="shared" si="1"/>
        <v>0</v>
      </c>
    </row>
    <row r="74" spans="1:8" s="357" customFormat="1" ht="18.5" thickBot="1">
      <c r="A74" s="368" t="s">
        <v>49</v>
      </c>
      <c r="B74" s="384"/>
      <c r="C74" s="378"/>
      <c r="D74" s="413"/>
      <c r="E74" s="414"/>
      <c r="F74" s="398"/>
      <c r="G74" s="415">
        <f>SUM(G31:G73)</f>
        <v>3067572.16</v>
      </c>
      <c r="H74" s="416">
        <f>SUM(H31:H73)</f>
        <v>3681086.59</v>
      </c>
    </row>
    <row r="75" spans="1:8" ht="18">
      <c r="A75" s="141"/>
      <c r="B75" s="142"/>
      <c r="C75" s="142"/>
      <c r="D75" s="143"/>
      <c r="E75" s="144"/>
      <c r="F75" s="145"/>
      <c r="G75" s="143"/>
      <c r="H75" s="146"/>
    </row>
    <row r="76" spans="1:8" ht="20">
      <c r="A76" s="151" t="s">
        <v>340</v>
      </c>
      <c r="B76" s="118"/>
      <c r="C76" s="118"/>
      <c r="D76" s="118"/>
      <c r="E76" s="122"/>
      <c r="F76" s="123"/>
      <c r="G76" s="124"/>
      <c r="H76" s="118"/>
    </row>
  </sheetData>
  <mergeCells count="12">
    <mergeCell ref="A8:H8"/>
    <mergeCell ref="A9:H9"/>
    <mergeCell ref="A29:A30"/>
    <mergeCell ref="B29:B30"/>
    <mergeCell ref="C29:C30"/>
    <mergeCell ref="D29:D30"/>
    <mergeCell ref="E29:E30"/>
    <mergeCell ref="F29:F30"/>
    <mergeCell ref="G29:G30"/>
    <mergeCell ref="H29:H30"/>
    <mergeCell ref="B14:C14"/>
    <mergeCell ref="B24:C24"/>
  </mergeCells>
  <conditionalFormatting sqref="D75:H75 E70:E73 C45:C52 E54:H58 E60:H67 E31:H52 F69:H73">
    <cfRule type="cellIs" dxfId="80" priority="8" stopIfTrue="1" operator="lessThanOrEqual">
      <formula>0</formula>
    </cfRule>
  </conditionalFormatting>
  <conditionalFormatting sqref="E63:E67">
    <cfRule type="cellIs" dxfId="79" priority="7" stopIfTrue="1" operator="lessThanOrEqual">
      <formula>0</formula>
    </cfRule>
  </conditionalFormatting>
  <conditionalFormatting sqref="E69">
    <cfRule type="cellIs" dxfId="78" priority="6" stopIfTrue="1" operator="lessThanOrEqual">
      <formula>0</formula>
    </cfRule>
  </conditionalFormatting>
  <conditionalFormatting sqref="E69">
    <cfRule type="cellIs" dxfId="77" priority="5" stopIfTrue="1" operator="lessThanOrEqual">
      <formula>0</formula>
    </cfRule>
  </conditionalFormatting>
  <conditionalFormatting sqref="E53:H53">
    <cfRule type="cellIs" dxfId="76" priority="3" stopIfTrue="1" operator="lessThanOrEqual">
      <formula>0</formula>
    </cfRule>
  </conditionalFormatting>
  <conditionalFormatting sqref="E59:H59">
    <cfRule type="cellIs" dxfId="75" priority="2" stopIfTrue="1" operator="lessThanOrEqual">
      <formula>0</formula>
    </cfRule>
  </conditionalFormatting>
  <conditionalFormatting sqref="E68:H68">
    <cfRule type="cellIs" dxfId="74" priority="1" stopIfTrue="1" operator="lessThanOrEqual">
      <formula>0</formula>
    </cfRule>
  </conditionalFormatting>
  <hyperlinks>
    <hyperlink ref="A6" r:id="rId1"/>
  </hyperlinks>
  <pageMargins left="0.7" right="0.7" top="0.75" bottom="0.75" header="0.3" footer="0.3"/>
  <pageSetup paperSize="9" scale="38" orientation="portrait" r:id="rId2"/>
  <drawing r:id="rId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>
    <pageSetUpPr fitToPage="1"/>
  </sheetPr>
  <dimension ref="A1:H81"/>
  <sheetViews>
    <sheetView showGridLines="0" view="pageBreakPreview" zoomScale="60" zoomScaleNormal="70" workbookViewId="0">
      <selection activeCell="R80" sqref="R80"/>
    </sheetView>
  </sheetViews>
  <sheetFormatPr defaultColWidth="8.81640625" defaultRowHeight="14"/>
  <cols>
    <col min="1" max="1" width="98.36328125" style="2" customWidth="1"/>
    <col min="2" max="2" width="19.36328125" style="2" customWidth="1"/>
    <col min="3" max="3" width="20.36328125" style="2" customWidth="1"/>
    <col min="4" max="4" width="22.1796875" style="2" bestFit="1" customWidth="1"/>
    <col min="5" max="6" width="10.453125" style="2" bestFit="1" customWidth="1"/>
    <col min="7" max="8" width="29.1796875" style="2" bestFit="1" customWidth="1"/>
    <col min="9" max="16384" width="8.81640625" style="2"/>
  </cols>
  <sheetData>
    <row r="1" spans="1:8" ht="18">
      <c r="A1" s="4" t="s">
        <v>0</v>
      </c>
      <c r="B1" s="114"/>
      <c r="C1" s="114"/>
      <c r="D1" s="114"/>
      <c r="E1" s="6"/>
      <c r="F1" s="115"/>
      <c r="G1" s="17"/>
      <c r="H1" s="114"/>
    </row>
    <row r="2" spans="1:8" ht="18">
      <c r="A2" s="4" t="s">
        <v>1</v>
      </c>
      <c r="B2" s="114"/>
      <c r="C2" s="114"/>
      <c r="D2" s="114"/>
      <c r="E2" s="6"/>
      <c r="F2" s="115"/>
      <c r="G2" s="17"/>
      <c r="H2" s="114"/>
    </row>
    <row r="3" spans="1:8" ht="18">
      <c r="A3" s="4" t="s">
        <v>2</v>
      </c>
      <c r="B3" s="114"/>
      <c r="C3" s="114"/>
      <c r="D3" s="114"/>
      <c r="E3" s="6"/>
      <c r="F3" s="115"/>
      <c r="G3" s="17"/>
      <c r="H3" s="114"/>
    </row>
    <row r="4" spans="1:8" ht="18">
      <c r="A4" s="4" t="s">
        <v>3</v>
      </c>
      <c r="B4" s="114"/>
      <c r="C4" s="114"/>
      <c r="D4" s="114"/>
      <c r="E4" s="6"/>
      <c r="F4" s="115"/>
      <c r="G4" s="17"/>
      <c r="H4" s="114"/>
    </row>
    <row r="5" spans="1:8" ht="18">
      <c r="A5" s="4" t="s">
        <v>4</v>
      </c>
      <c r="B5" s="114"/>
      <c r="C5" s="114"/>
      <c r="D5" s="114"/>
      <c r="E5" s="6"/>
      <c r="F5" s="115"/>
      <c r="G5" s="17"/>
      <c r="H5" s="114"/>
    </row>
    <row r="6" spans="1:8" ht="18">
      <c r="A6" s="358" t="s">
        <v>591</v>
      </c>
      <c r="B6" s="114"/>
      <c r="C6" s="114"/>
      <c r="D6" s="114"/>
      <c r="E6" s="6"/>
      <c r="F6" s="115"/>
      <c r="G6" s="17"/>
      <c r="H6" s="114"/>
    </row>
    <row r="7" spans="1:8">
      <c r="A7" s="8"/>
      <c r="B7" s="8"/>
      <c r="C7" s="8"/>
      <c r="D7" s="8"/>
      <c r="E7" s="10"/>
      <c r="F7" s="116"/>
      <c r="G7" s="117"/>
      <c r="H7" s="8"/>
    </row>
    <row r="8" spans="1:8" ht="25">
      <c r="A8" s="676" t="s">
        <v>309</v>
      </c>
      <c r="B8" s="677"/>
      <c r="C8" s="677"/>
      <c r="D8" s="677"/>
      <c r="E8" s="677"/>
      <c r="F8" s="677"/>
      <c r="G8" s="677"/>
      <c r="H8" s="678"/>
    </row>
    <row r="9" spans="1:8" ht="25">
      <c r="A9" s="679" t="s">
        <v>310</v>
      </c>
      <c r="B9" s="680"/>
      <c r="C9" s="680"/>
      <c r="D9" s="680"/>
      <c r="E9" s="680"/>
      <c r="F9" s="680"/>
      <c r="G9" s="680"/>
      <c r="H9" s="681"/>
    </row>
    <row r="10" spans="1:8" ht="20.5" thickBot="1">
      <c r="A10" s="118"/>
      <c r="B10" s="119"/>
      <c r="C10" s="120"/>
      <c r="D10" s="121"/>
      <c r="E10" s="122"/>
      <c r="F10" s="123"/>
      <c r="G10" s="124"/>
      <c r="H10" s="118"/>
    </row>
    <row r="11" spans="1:8" ht="20">
      <c r="A11" s="19" t="s">
        <v>167</v>
      </c>
      <c r="B11" s="20" t="s">
        <v>358</v>
      </c>
      <c r="C11" s="125">
        <v>7875</v>
      </c>
      <c r="D11" s="15"/>
      <c r="E11" s="118"/>
      <c r="F11" s="154"/>
      <c r="G11" s="124"/>
      <c r="H11" s="118"/>
    </row>
    <row r="12" spans="1:8" ht="20">
      <c r="A12" s="22" t="s">
        <v>359</v>
      </c>
      <c r="B12" s="574" t="s">
        <v>358</v>
      </c>
      <c r="C12" s="573">
        <v>5000</v>
      </c>
      <c r="D12" s="15"/>
      <c r="E12" s="8"/>
      <c r="F12" s="153"/>
      <c r="G12" s="124"/>
      <c r="H12" s="118"/>
    </row>
    <row r="13" spans="1:8" ht="20">
      <c r="A13" s="22" t="s">
        <v>81</v>
      </c>
      <c r="B13" s="574" t="s">
        <v>111</v>
      </c>
      <c r="C13" s="126">
        <v>105</v>
      </c>
      <c r="D13" s="15"/>
      <c r="E13" s="118"/>
      <c r="F13" s="154"/>
      <c r="G13" s="124"/>
      <c r="H13" s="118"/>
    </row>
    <row r="14" spans="1:8" ht="20">
      <c r="A14" s="22" t="s">
        <v>827</v>
      </c>
      <c r="B14" s="729" t="s">
        <v>892</v>
      </c>
      <c r="C14" s="730"/>
      <c r="D14" s="15"/>
      <c r="E14" s="118"/>
      <c r="F14" s="154"/>
      <c r="G14" s="124"/>
      <c r="H14" s="118"/>
    </row>
    <row r="15" spans="1:8" ht="20">
      <c r="A15" s="22" t="s">
        <v>311</v>
      </c>
      <c r="B15" s="574" t="s">
        <v>111</v>
      </c>
      <c r="C15" s="126">
        <v>129</v>
      </c>
      <c r="D15" s="15"/>
      <c r="E15" s="118"/>
      <c r="F15" s="154"/>
      <c r="G15" s="124"/>
      <c r="H15" s="118"/>
    </row>
    <row r="16" spans="1:8" ht="20">
      <c r="A16" s="22" t="s">
        <v>831</v>
      </c>
      <c r="B16" s="574" t="s">
        <v>9</v>
      </c>
      <c r="C16" s="24" t="s">
        <v>887</v>
      </c>
      <c r="D16" s="15"/>
      <c r="E16" s="118"/>
      <c r="F16" s="154"/>
      <c r="G16" s="124"/>
      <c r="H16" s="118"/>
    </row>
    <row r="17" spans="1:8" ht="20">
      <c r="A17" s="22" t="s">
        <v>837</v>
      </c>
      <c r="B17" s="158" t="s">
        <v>361</v>
      </c>
      <c r="C17" s="458" t="s">
        <v>852</v>
      </c>
      <c r="D17" s="15"/>
      <c r="E17" s="118"/>
      <c r="F17" s="154"/>
      <c r="G17" s="124"/>
      <c r="H17" s="118"/>
    </row>
    <row r="18" spans="1:8" ht="20">
      <c r="A18" s="22" t="s">
        <v>535</v>
      </c>
      <c r="B18" s="574" t="s">
        <v>361</v>
      </c>
      <c r="C18" s="24" t="s">
        <v>888</v>
      </c>
      <c r="D18" s="15"/>
      <c r="E18" s="118"/>
      <c r="F18" s="154"/>
      <c r="G18" s="124"/>
      <c r="H18" s="118"/>
    </row>
    <row r="19" spans="1:8" ht="20">
      <c r="A19" s="22" t="s">
        <v>435</v>
      </c>
      <c r="B19" s="574" t="s">
        <v>20</v>
      </c>
      <c r="C19" s="236" t="s">
        <v>907</v>
      </c>
      <c r="D19" s="15"/>
      <c r="E19" s="118"/>
      <c r="F19" s="154"/>
      <c r="G19" s="124"/>
      <c r="H19" s="118"/>
    </row>
    <row r="20" spans="1:8" ht="20">
      <c r="A20" s="22" t="s">
        <v>12</v>
      </c>
      <c r="B20" s="574" t="s">
        <v>847</v>
      </c>
      <c r="C20" s="159">
        <v>67</v>
      </c>
      <c r="D20" s="15"/>
      <c r="E20" s="118"/>
      <c r="F20" s="154"/>
      <c r="G20" s="124"/>
      <c r="H20" s="118"/>
    </row>
    <row r="21" spans="1:8" ht="20">
      <c r="A21" s="22" t="s">
        <v>29</v>
      </c>
      <c r="B21" s="574" t="s">
        <v>22</v>
      </c>
      <c r="C21" s="159">
        <v>1780</v>
      </c>
      <c r="D21" s="15"/>
      <c r="E21" s="118"/>
      <c r="F21" s="154"/>
      <c r="G21" s="124"/>
      <c r="H21" s="118"/>
    </row>
    <row r="22" spans="1:8" ht="20">
      <c r="A22" s="22" t="s">
        <v>31</v>
      </c>
      <c r="B22" s="574" t="s">
        <v>22</v>
      </c>
      <c r="C22" s="159">
        <v>1090</v>
      </c>
      <c r="D22" s="15"/>
      <c r="E22" s="118"/>
      <c r="F22" s="154"/>
      <c r="G22" s="124"/>
      <c r="H22" s="118"/>
    </row>
    <row r="23" spans="1:8" ht="20">
      <c r="A23" s="632" t="s">
        <v>32</v>
      </c>
      <c r="B23" s="219" t="s">
        <v>22</v>
      </c>
      <c r="C23" s="640">
        <v>1400</v>
      </c>
      <c r="D23" s="15"/>
      <c r="E23" s="118"/>
      <c r="F23" s="154"/>
      <c r="G23" s="124"/>
      <c r="H23" s="118"/>
    </row>
    <row r="24" spans="1:8" ht="20.5" thickBot="1">
      <c r="A24" s="631" t="s">
        <v>951</v>
      </c>
      <c r="B24" s="701" t="s">
        <v>955</v>
      </c>
      <c r="C24" s="702"/>
      <c r="D24" s="15"/>
      <c r="E24" s="118"/>
      <c r="F24" s="154"/>
      <c r="G24" s="124"/>
      <c r="H24" s="118"/>
    </row>
    <row r="25" spans="1:8" ht="20">
      <c r="A25" s="26"/>
      <c r="B25" s="626"/>
      <c r="C25" s="626"/>
      <c r="D25" s="15"/>
      <c r="E25" s="118"/>
      <c r="F25" s="154"/>
      <c r="G25" s="124"/>
      <c r="H25" s="118"/>
    </row>
    <row r="26" spans="1:8" s="357" customFormat="1" ht="25">
      <c r="A26" s="789" t="s">
        <v>885</v>
      </c>
      <c r="B26" s="789"/>
      <c r="C26" s="789"/>
      <c r="D26" s="114"/>
      <c r="E26" s="114"/>
      <c r="F26" s="152"/>
      <c r="G26" s="17"/>
      <c r="H26" s="114"/>
    </row>
    <row r="27" spans="1:8" ht="18">
      <c r="A27" s="127"/>
      <c r="B27" s="6"/>
      <c r="C27" s="6"/>
      <c r="D27" s="26"/>
      <c r="E27" s="6"/>
      <c r="F27" s="115"/>
      <c r="G27" s="17"/>
      <c r="H27" s="114"/>
    </row>
    <row r="28" spans="1:8" ht="23">
      <c r="A28" s="526" t="s">
        <v>312</v>
      </c>
      <c r="B28" s="6"/>
      <c r="C28" s="6"/>
      <c r="D28" s="26"/>
      <c r="E28" s="6"/>
      <c r="F28" s="115"/>
      <c r="G28" s="17"/>
      <c r="H28" s="114"/>
    </row>
    <row r="29" spans="1:8" ht="18.5" thickBot="1">
      <c r="A29" s="18"/>
      <c r="B29" s="6"/>
      <c r="C29" s="6"/>
      <c r="D29" s="114"/>
      <c r="E29" s="6"/>
      <c r="F29" s="115"/>
      <c r="G29" s="17"/>
      <c r="H29" s="114"/>
    </row>
    <row r="30" spans="1:8" ht="32.5" customHeight="1">
      <c r="A30" s="682" t="s">
        <v>34</v>
      </c>
      <c r="B30" s="684" t="s">
        <v>35</v>
      </c>
      <c r="C30" s="688" t="s">
        <v>36</v>
      </c>
      <c r="D30" s="686" t="s">
        <v>107</v>
      </c>
      <c r="E30" s="688" t="s">
        <v>37</v>
      </c>
      <c r="F30" s="737" t="s">
        <v>38</v>
      </c>
      <c r="G30" s="674" t="s">
        <v>72</v>
      </c>
      <c r="H30" s="674" t="s">
        <v>73</v>
      </c>
    </row>
    <row r="31" spans="1:8" ht="13.75" customHeight="1">
      <c r="A31" s="683"/>
      <c r="B31" s="685"/>
      <c r="C31" s="689"/>
      <c r="D31" s="687"/>
      <c r="E31" s="689"/>
      <c r="F31" s="738"/>
      <c r="G31" s="675"/>
      <c r="H31" s="675"/>
    </row>
    <row r="32" spans="1:8" ht="18">
      <c r="A32" s="129" t="s">
        <v>309</v>
      </c>
      <c r="B32" s="33" t="s">
        <v>40</v>
      </c>
      <c r="C32" s="96">
        <v>7518373</v>
      </c>
      <c r="D32" s="35">
        <v>2040875.24</v>
      </c>
      <c r="E32" s="67">
        <v>1</v>
      </c>
      <c r="F32" s="130"/>
      <c r="G32" s="37">
        <f>ROUND((D32*(1-F32))*E32,2)</f>
        <v>2040875.24</v>
      </c>
      <c r="H32" s="38">
        <f>ROUND(G32*1.2,2)</f>
        <v>2449050.29</v>
      </c>
    </row>
    <row r="33" spans="1:8" ht="18">
      <c r="A33" s="129" t="s">
        <v>313</v>
      </c>
      <c r="B33" s="33" t="s">
        <v>68</v>
      </c>
      <c r="C33" s="96">
        <v>7518216</v>
      </c>
      <c r="D33" s="648">
        <v>200968.58</v>
      </c>
      <c r="E33" s="67">
        <v>1</v>
      </c>
      <c r="F33" s="130"/>
      <c r="G33" s="37">
        <f t="shared" ref="G33:G76" si="0">ROUND((D33*(1-F33))*E33,2)</f>
        <v>200968.58</v>
      </c>
      <c r="H33" s="38">
        <f t="shared" ref="H33:H76" si="1">ROUND(G33*1.2,2)</f>
        <v>241162.3</v>
      </c>
    </row>
    <row r="34" spans="1:8" ht="18">
      <c r="A34" s="129" t="s">
        <v>314</v>
      </c>
      <c r="B34" s="33" t="s">
        <v>40</v>
      </c>
      <c r="C34" s="96">
        <v>7518391</v>
      </c>
      <c r="D34" s="648">
        <v>80282.28</v>
      </c>
      <c r="E34" s="67">
        <v>1</v>
      </c>
      <c r="F34" s="130"/>
      <c r="G34" s="37">
        <f t="shared" si="0"/>
        <v>80282.28</v>
      </c>
      <c r="H34" s="38">
        <f t="shared" si="1"/>
        <v>96338.74</v>
      </c>
    </row>
    <row r="35" spans="1:8" ht="36">
      <c r="A35" s="129" t="s">
        <v>889</v>
      </c>
      <c r="B35" s="132" t="s">
        <v>40</v>
      </c>
      <c r="C35" s="133" t="s">
        <v>315</v>
      </c>
      <c r="D35" s="648">
        <v>28103.78</v>
      </c>
      <c r="E35" s="67"/>
      <c r="F35" s="130"/>
      <c r="G35" s="37">
        <f t="shared" si="0"/>
        <v>0</v>
      </c>
      <c r="H35" s="38">
        <f t="shared" si="1"/>
        <v>0</v>
      </c>
    </row>
    <row r="36" spans="1:8" ht="36">
      <c r="A36" s="129" t="s">
        <v>316</v>
      </c>
      <c r="B36" s="33" t="s">
        <v>40</v>
      </c>
      <c r="C36" s="134">
        <v>7519395</v>
      </c>
      <c r="D36" s="648">
        <v>8510.74</v>
      </c>
      <c r="E36" s="67">
        <v>4</v>
      </c>
      <c r="F36" s="130"/>
      <c r="G36" s="37">
        <f t="shared" si="0"/>
        <v>34042.959999999999</v>
      </c>
      <c r="H36" s="38">
        <f t="shared" si="1"/>
        <v>40851.550000000003</v>
      </c>
    </row>
    <row r="37" spans="1:8" ht="18">
      <c r="A37" s="511" t="s">
        <v>843</v>
      </c>
      <c r="B37" s="512"/>
      <c r="C37" s="529"/>
      <c r="D37" s="649"/>
      <c r="E37" s="529"/>
      <c r="F37" s="544"/>
      <c r="G37" s="516"/>
      <c r="H37" s="517"/>
    </row>
    <row r="38" spans="1:8" ht="18">
      <c r="A38" s="129" t="s">
        <v>320</v>
      </c>
      <c r="B38" s="33" t="s">
        <v>40</v>
      </c>
      <c r="C38" s="96">
        <v>7518215</v>
      </c>
      <c r="D38" s="650">
        <v>46560.5</v>
      </c>
      <c r="E38" s="69"/>
      <c r="F38" s="98"/>
      <c r="G38" s="37">
        <f>ROUND((D38*(1-F38))*E38,2)</f>
        <v>0</v>
      </c>
      <c r="H38" s="38">
        <f>ROUND(G38*1.2,2)</f>
        <v>0</v>
      </c>
    </row>
    <row r="39" spans="1:8" ht="18">
      <c r="A39" s="70" t="s">
        <v>317</v>
      </c>
      <c r="B39" s="39" t="s">
        <v>40</v>
      </c>
      <c r="C39" s="99">
        <v>7510634</v>
      </c>
      <c r="D39" s="650">
        <v>10650.88</v>
      </c>
      <c r="E39" s="69"/>
      <c r="F39" s="130"/>
      <c r="G39" s="37">
        <f t="shared" si="0"/>
        <v>0</v>
      </c>
      <c r="H39" s="38">
        <f t="shared" si="1"/>
        <v>0</v>
      </c>
    </row>
    <row r="40" spans="1:8" ht="35">
      <c r="A40" s="70" t="s">
        <v>318</v>
      </c>
      <c r="B40" s="39" t="s">
        <v>40</v>
      </c>
      <c r="C40" s="99">
        <v>7510632</v>
      </c>
      <c r="D40" s="650">
        <v>9646</v>
      </c>
      <c r="E40" s="69"/>
      <c r="F40" s="130"/>
      <c r="G40" s="37">
        <f t="shared" si="0"/>
        <v>0</v>
      </c>
      <c r="H40" s="38">
        <f t="shared" si="1"/>
        <v>0</v>
      </c>
    </row>
    <row r="41" spans="1:8" ht="18">
      <c r="A41" s="135" t="s">
        <v>319</v>
      </c>
      <c r="B41" s="39" t="s">
        <v>40</v>
      </c>
      <c r="C41" s="99">
        <v>7510633</v>
      </c>
      <c r="D41" s="650">
        <v>16646.240000000002</v>
      </c>
      <c r="E41" s="69"/>
      <c r="F41" s="130"/>
      <c r="G41" s="37">
        <f t="shared" si="0"/>
        <v>0</v>
      </c>
      <c r="H41" s="38">
        <f t="shared" si="1"/>
        <v>0</v>
      </c>
    </row>
    <row r="42" spans="1:8" ht="18">
      <c r="A42" s="70" t="s">
        <v>189</v>
      </c>
      <c r="B42" s="39" t="s">
        <v>40</v>
      </c>
      <c r="C42" s="99">
        <v>8502830</v>
      </c>
      <c r="D42" s="650">
        <v>3962.28</v>
      </c>
      <c r="E42" s="69"/>
      <c r="F42" s="130"/>
      <c r="G42" s="37">
        <f t="shared" si="0"/>
        <v>0</v>
      </c>
      <c r="H42" s="38">
        <f t="shared" si="1"/>
        <v>0</v>
      </c>
    </row>
    <row r="43" spans="1:8" ht="18">
      <c r="A43" s="70" t="s">
        <v>581</v>
      </c>
      <c r="B43" s="39" t="s">
        <v>40</v>
      </c>
      <c r="C43" s="99">
        <v>4124836</v>
      </c>
      <c r="D43" s="650">
        <v>8678.2199999999993</v>
      </c>
      <c r="E43" s="69"/>
      <c r="F43" s="98"/>
      <c r="G43" s="37">
        <f t="shared" ref="G43:G45" si="2">ROUND((D43*(1-F43))*E43,2)</f>
        <v>0</v>
      </c>
      <c r="H43" s="38">
        <f t="shared" ref="H43:H45" si="3">ROUND(G43*1.2,2)</f>
        <v>0</v>
      </c>
    </row>
    <row r="44" spans="1:8" ht="18">
      <c r="A44" s="70" t="s">
        <v>582</v>
      </c>
      <c r="B44" s="39" t="s">
        <v>40</v>
      </c>
      <c r="C44" s="99">
        <v>4124848</v>
      </c>
      <c r="D44" s="650">
        <v>9293.02</v>
      </c>
      <c r="E44" s="69"/>
      <c r="F44" s="98"/>
      <c r="G44" s="37">
        <f t="shared" si="2"/>
        <v>0</v>
      </c>
      <c r="H44" s="38">
        <f t="shared" si="3"/>
        <v>0</v>
      </c>
    </row>
    <row r="45" spans="1:8" ht="35">
      <c r="A45" s="70" t="s">
        <v>677</v>
      </c>
      <c r="B45" s="39" t="s">
        <v>40</v>
      </c>
      <c r="C45" s="99">
        <v>7524818</v>
      </c>
      <c r="D45" s="650">
        <v>270035</v>
      </c>
      <c r="E45" s="69"/>
      <c r="F45" s="98"/>
      <c r="G45" s="37">
        <f t="shared" si="2"/>
        <v>0</v>
      </c>
      <c r="H45" s="38">
        <f t="shared" si="3"/>
        <v>0</v>
      </c>
    </row>
    <row r="46" spans="1:8" ht="18">
      <c r="A46" s="547" t="s">
        <v>585</v>
      </c>
      <c r="B46" s="512"/>
      <c r="C46" s="529"/>
      <c r="D46" s="649"/>
      <c r="E46" s="529"/>
      <c r="F46" s="545"/>
      <c r="G46" s="516"/>
      <c r="H46" s="517"/>
    </row>
    <row r="47" spans="1:8" ht="18">
      <c r="A47" s="136" t="s">
        <v>321</v>
      </c>
      <c r="B47" s="104" t="s">
        <v>301</v>
      </c>
      <c r="C47" s="137">
        <v>5871003</v>
      </c>
      <c r="D47" s="650">
        <v>5151.6000000000004</v>
      </c>
      <c r="E47" s="69"/>
      <c r="F47" s="130"/>
      <c r="G47" s="37">
        <f t="shared" si="0"/>
        <v>0</v>
      </c>
      <c r="H47" s="38">
        <f t="shared" si="1"/>
        <v>0</v>
      </c>
    </row>
    <row r="48" spans="1:8" ht="18">
      <c r="A48" s="136" t="s">
        <v>322</v>
      </c>
      <c r="B48" s="104" t="s">
        <v>301</v>
      </c>
      <c r="C48" s="137">
        <v>5871004</v>
      </c>
      <c r="D48" s="650">
        <v>4485.92</v>
      </c>
      <c r="E48" s="69"/>
      <c r="F48" s="130"/>
      <c r="G48" s="37">
        <f t="shared" si="0"/>
        <v>0</v>
      </c>
      <c r="H48" s="38">
        <f t="shared" si="1"/>
        <v>0</v>
      </c>
    </row>
    <row r="49" spans="1:8" ht="18">
      <c r="A49" s="136" t="s">
        <v>323</v>
      </c>
      <c r="B49" s="104" t="s">
        <v>301</v>
      </c>
      <c r="C49" s="137">
        <v>5871005</v>
      </c>
      <c r="D49" s="650">
        <v>4485.92</v>
      </c>
      <c r="E49" s="69"/>
      <c r="F49" s="130"/>
      <c r="G49" s="37">
        <f t="shared" si="0"/>
        <v>0</v>
      </c>
      <c r="H49" s="38">
        <f t="shared" si="1"/>
        <v>0</v>
      </c>
    </row>
    <row r="50" spans="1:8" ht="18">
      <c r="A50" s="136" t="s">
        <v>324</v>
      </c>
      <c r="B50" s="104" t="s">
        <v>301</v>
      </c>
      <c r="C50" s="137">
        <v>5871006</v>
      </c>
      <c r="D50" s="650">
        <v>4485.92</v>
      </c>
      <c r="E50" s="69"/>
      <c r="F50" s="130"/>
      <c r="G50" s="37">
        <f t="shared" si="0"/>
        <v>0</v>
      </c>
      <c r="H50" s="38">
        <f t="shared" si="1"/>
        <v>0</v>
      </c>
    </row>
    <row r="51" spans="1:8" ht="18">
      <c r="A51" s="136" t="s">
        <v>325</v>
      </c>
      <c r="B51" s="104" t="s">
        <v>301</v>
      </c>
      <c r="C51" s="137">
        <v>7519286</v>
      </c>
      <c r="D51" s="650">
        <v>6806.26</v>
      </c>
      <c r="E51" s="69"/>
      <c r="F51" s="130"/>
      <c r="G51" s="37">
        <f t="shared" si="0"/>
        <v>0</v>
      </c>
      <c r="H51" s="38">
        <f t="shared" si="1"/>
        <v>0</v>
      </c>
    </row>
    <row r="52" spans="1:8" ht="18">
      <c r="A52" s="136" t="s">
        <v>326</v>
      </c>
      <c r="B52" s="104" t="s">
        <v>301</v>
      </c>
      <c r="C52" s="137">
        <v>7519287</v>
      </c>
      <c r="D52" s="650">
        <v>6806.26</v>
      </c>
      <c r="E52" s="69"/>
      <c r="F52" s="130"/>
      <c r="G52" s="37">
        <f t="shared" si="0"/>
        <v>0</v>
      </c>
      <c r="H52" s="38">
        <f t="shared" si="1"/>
        <v>0</v>
      </c>
    </row>
    <row r="53" spans="1:8" ht="18">
      <c r="A53" s="136" t="s">
        <v>589</v>
      </c>
      <c r="B53" s="104" t="s">
        <v>301</v>
      </c>
      <c r="C53" s="137" t="s">
        <v>557</v>
      </c>
      <c r="D53" s="650">
        <v>7657.44</v>
      </c>
      <c r="E53" s="69"/>
      <c r="F53" s="130"/>
      <c r="G53" s="37">
        <f t="shared" ref="G53:G56" si="4">ROUND((D53*(1-F53))*E53,2)</f>
        <v>0</v>
      </c>
      <c r="H53" s="38">
        <f t="shared" ref="H53:H56" si="5">ROUND(G53*1.2,2)</f>
        <v>0</v>
      </c>
    </row>
    <row r="54" spans="1:8" ht="18">
      <c r="A54" s="136" t="s">
        <v>586</v>
      </c>
      <c r="B54" s="104" t="s">
        <v>301</v>
      </c>
      <c r="C54" s="137" t="s">
        <v>558</v>
      </c>
      <c r="D54" s="650">
        <v>6806.26</v>
      </c>
      <c r="E54" s="69"/>
      <c r="F54" s="130"/>
      <c r="G54" s="37">
        <f t="shared" si="4"/>
        <v>0</v>
      </c>
      <c r="H54" s="38">
        <f t="shared" si="5"/>
        <v>0</v>
      </c>
    </row>
    <row r="55" spans="1:8" ht="18">
      <c r="A55" s="136" t="s">
        <v>587</v>
      </c>
      <c r="B55" s="104" t="s">
        <v>301</v>
      </c>
      <c r="C55" s="137" t="s">
        <v>559</v>
      </c>
      <c r="D55" s="650">
        <v>5717.64</v>
      </c>
      <c r="E55" s="69"/>
      <c r="F55" s="130"/>
      <c r="G55" s="37">
        <f t="shared" si="4"/>
        <v>0</v>
      </c>
      <c r="H55" s="38">
        <f t="shared" si="5"/>
        <v>0</v>
      </c>
    </row>
    <row r="56" spans="1:8" ht="18">
      <c r="A56" s="136" t="s">
        <v>588</v>
      </c>
      <c r="B56" s="104" t="s">
        <v>301</v>
      </c>
      <c r="C56" s="137" t="s">
        <v>560</v>
      </c>
      <c r="D56" s="650">
        <v>5309.54</v>
      </c>
      <c r="E56" s="69"/>
      <c r="F56" s="130"/>
      <c r="G56" s="37">
        <f t="shared" si="4"/>
        <v>0</v>
      </c>
      <c r="H56" s="38">
        <f t="shared" si="5"/>
        <v>0</v>
      </c>
    </row>
    <row r="57" spans="1:8" ht="18">
      <c r="A57" s="528" t="s">
        <v>231</v>
      </c>
      <c r="B57" s="512"/>
      <c r="C57" s="529"/>
      <c r="D57" s="649"/>
      <c r="E57" s="529"/>
      <c r="F57" s="544"/>
      <c r="G57" s="516"/>
      <c r="H57" s="517"/>
    </row>
    <row r="58" spans="1:8" ht="18">
      <c r="A58" s="68" t="s">
        <v>293</v>
      </c>
      <c r="B58" s="39" t="s">
        <v>451</v>
      </c>
      <c r="C58" s="137">
        <v>7523873</v>
      </c>
      <c r="D58" s="650">
        <v>1893.16</v>
      </c>
      <c r="E58" s="69"/>
      <c r="F58" s="130"/>
      <c r="G58" s="37">
        <f t="shared" si="0"/>
        <v>0</v>
      </c>
      <c r="H58" s="38">
        <f t="shared" si="1"/>
        <v>0</v>
      </c>
    </row>
    <row r="59" spans="1:8" ht="18">
      <c r="A59" s="68" t="s">
        <v>290</v>
      </c>
      <c r="B59" s="39" t="s">
        <v>451</v>
      </c>
      <c r="C59" s="137">
        <v>5959721</v>
      </c>
      <c r="D59" s="650">
        <v>1893.16</v>
      </c>
      <c r="E59" s="69"/>
      <c r="F59" s="130"/>
      <c r="G59" s="37">
        <f t="shared" si="0"/>
        <v>0</v>
      </c>
      <c r="H59" s="38">
        <f t="shared" si="1"/>
        <v>0</v>
      </c>
    </row>
    <row r="60" spans="1:8" ht="18">
      <c r="A60" s="68" t="s">
        <v>287</v>
      </c>
      <c r="B60" s="39" t="s">
        <v>451</v>
      </c>
      <c r="C60" s="69">
        <v>5959659</v>
      </c>
      <c r="D60" s="650">
        <v>1893.16</v>
      </c>
      <c r="E60" s="69"/>
      <c r="F60" s="130"/>
      <c r="G60" s="37">
        <f t="shared" si="0"/>
        <v>0</v>
      </c>
      <c r="H60" s="38">
        <f t="shared" si="1"/>
        <v>0</v>
      </c>
    </row>
    <row r="61" spans="1:8" ht="18">
      <c r="A61" s="68" t="s">
        <v>284</v>
      </c>
      <c r="B61" s="39" t="s">
        <v>451</v>
      </c>
      <c r="C61" s="69">
        <v>5959481</v>
      </c>
      <c r="D61" s="650">
        <v>1893.16</v>
      </c>
      <c r="E61" s="69"/>
      <c r="F61" s="130"/>
      <c r="G61" s="37">
        <f t="shared" si="0"/>
        <v>0</v>
      </c>
      <c r="H61" s="38">
        <f t="shared" si="1"/>
        <v>0</v>
      </c>
    </row>
    <row r="62" spans="1:8" ht="18">
      <c r="A62" s="68" t="s">
        <v>296</v>
      </c>
      <c r="B62" s="39" t="s">
        <v>451</v>
      </c>
      <c r="C62" s="69">
        <v>5960019</v>
      </c>
      <c r="D62" s="650">
        <v>1893.16</v>
      </c>
      <c r="E62" s="69"/>
      <c r="F62" s="130"/>
      <c r="G62" s="37">
        <f t="shared" si="0"/>
        <v>0</v>
      </c>
      <c r="H62" s="38">
        <f t="shared" si="1"/>
        <v>0</v>
      </c>
    </row>
    <row r="63" spans="1:8" ht="16.25" customHeight="1">
      <c r="A63" s="528" t="s">
        <v>354</v>
      </c>
      <c r="B63" s="512"/>
      <c r="C63" s="530"/>
      <c r="D63" s="649"/>
      <c r="E63" s="530"/>
      <c r="F63" s="544"/>
      <c r="G63" s="516"/>
      <c r="H63" s="517"/>
    </row>
    <row r="64" spans="1:8" ht="18">
      <c r="A64" s="68" t="s">
        <v>590</v>
      </c>
      <c r="B64" s="39" t="s">
        <v>451</v>
      </c>
      <c r="C64" s="69">
        <v>7518686</v>
      </c>
      <c r="D64" s="650">
        <v>7902.3</v>
      </c>
      <c r="E64" s="69"/>
      <c r="F64" s="130"/>
      <c r="G64" s="37">
        <f t="shared" ref="G64" si="6">ROUND((D64*(1-F64))*E64,2)</f>
        <v>0</v>
      </c>
      <c r="H64" s="38">
        <f t="shared" ref="H64" si="7">ROUND(G64*1.2,2)</f>
        <v>0</v>
      </c>
    </row>
    <row r="65" spans="1:8" ht="18">
      <c r="A65" s="528" t="s">
        <v>307</v>
      </c>
      <c r="B65" s="512"/>
      <c r="C65" s="529"/>
      <c r="D65" s="651"/>
      <c r="E65" s="529"/>
      <c r="F65" s="544"/>
      <c r="G65" s="516"/>
      <c r="H65" s="517"/>
    </row>
    <row r="66" spans="1:8" ht="18">
      <c r="A66" s="70" t="s">
        <v>327</v>
      </c>
      <c r="B66" s="39" t="s">
        <v>40</v>
      </c>
      <c r="C66" s="69">
        <v>7518212</v>
      </c>
      <c r="D66" s="650">
        <v>43409.120000000003</v>
      </c>
      <c r="E66" s="69"/>
      <c r="F66" s="130"/>
      <c r="G66" s="37">
        <f t="shared" si="0"/>
        <v>0</v>
      </c>
      <c r="H66" s="38">
        <f t="shared" si="1"/>
        <v>0</v>
      </c>
    </row>
    <row r="67" spans="1:8" ht="18">
      <c r="A67" s="70" t="s">
        <v>328</v>
      </c>
      <c r="B67" s="138" t="s">
        <v>308</v>
      </c>
      <c r="C67" s="69">
        <v>7515721</v>
      </c>
      <c r="D67" s="650">
        <v>2999.8</v>
      </c>
      <c r="E67" s="69"/>
      <c r="F67" s="130"/>
      <c r="G67" s="37">
        <f t="shared" si="0"/>
        <v>0</v>
      </c>
      <c r="H67" s="38">
        <f t="shared" si="1"/>
        <v>0</v>
      </c>
    </row>
    <row r="68" spans="1:8" ht="18">
      <c r="A68" s="70" t="s">
        <v>329</v>
      </c>
      <c r="B68" s="138" t="s">
        <v>308</v>
      </c>
      <c r="C68" s="69">
        <v>7515722</v>
      </c>
      <c r="D68" s="650">
        <v>4044.96</v>
      </c>
      <c r="E68" s="69"/>
      <c r="F68" s="130"/>
      <c r="G68" s="37">
        <f t="shared" si="0"/>
        <v>0</v>
      </c>
      <c r="H68" s="38">
        <f t="shared" si="1"/>
        <v>0</v>
      </c>
    </row>
    <row r="69" spans="1:8" ht="18">
      <c r="A69" s="139" t="s">
        <v>330</v>
      </c>
      <c r="B69" s="138" t="s">
        <v>308</v>
      </c>
      <c r="C69" s="69">
        <v>7515723</v>
      </c>
      <c r="D69" s="650">
        <v>4263.32</v>
      </c>
      <c r="E69" s="97"/>
      <c r="F69" s="130"/>
      <c r="G69" s="37">
        <f t="shared" si="0"/>
        <v>0</v>
      </c>
      <c r="H69" s="38">
        <f t="shared" si="1"/>
        <v>0</v>
      </c>
    </row>
    <row r="70" spans="1:8" ht="35">
      <c r="A70" s="139" t="s">
        <v>331</v>
      </c>
      <c r="B70" s="138" t="s">
        <v>332</v>
      </c>
      <c r="C70" s="101">
        <v>7518684</v>
      </c>
      <c r="D70" s="650">
        <v>146844.98000000001</v>
      </c>
      <c r="E70" s="69"/>
      <c r="F70" s="130"/>
      <c r="G70" s="37">
        <f t="shared" si="0"/>
        <v>0</v>
      </c>
      <c r="H70" s="38">
        <f t="shared" si="1"/>
        <v>0</v>
      </c>
    </row>
    <row r="71" spans="1:8" ht="35">
      <c r="A71" s="139" t="s">
        <v>333</v>
      </c>
      <c r="B71" s="138" t="s">
        <v>332</v>
      </c>
      <c r="C71" s="111" t="s">
        <v>334</v>
      </c>
      <c r="D71" s="650">
        <v>156060.62</v>
      </c>
      <c r="E71" s="69"/>
      <c r="F71" s="130"/>
      <c r="G71" s="37">
        <f t="shared" si="0"/>
        <v>0</v>
      </c>
      <c r="H71" s="38">
        <f t="shared" si="1"/>
        <v>0</v>
      </c>
    </row>
    <row r="72" spans="1:8" ht="18">
      <c r="A72" s="528" t="s">
        <v>839</v>
      </c>
      <c r="B72" s="512"/>
      <c r="C72" s="529"/>
      <c r="D72" s="649"/>
      <c r="E72" s="529"/>
      <c r="F72" s="544"/>
      <c r="G72" s="516"/>
      <c r="H72" s="517"/>
    </row>
    <row r="73" spans="1:8" ht="35">
      <c r="A73" s="70" t="s">
        <v>336</v>
      </c>
      <c r="B73" s="39" t="s">
        <v>151</v>
      </c>
      <c r="C73" s="111">
        <v>7518424</v>
      </c>
      <c r="D73" s="650">
        <v>328602.12</v>
      </c>
      <c r="E73" s="97"/>
      <c r="F73" s="130"/>
      <c r="G73" s="37">
        <f t="shared" si="0"/>
        <v>0</v>
      </c>
      <c r="H73" s="38">
        <f t="shared" si="1"/>
        <v>0</v>
      </c>
    </row>
    <row r="74" spans="1:8" ht="35">
      <c r="A74" s="70" t="s">
        <v>337</v>
      </c>
      <c r="B74" s="39" t="s">
        <v>40</v>
      </c>
      <c r="C74" s="101">
        <v>7518423</v>
      </c>
      <c r="D74" s="650">
        <v>166567.34</v>
      </c>
      <c r="E74" s="97"/>
      <c r="F74" s="130"/>
      <c r="G74" s="37">
        <f t="shared" si="0"/>
        <v>0</v>
      </c>
      <c r="H74" s="38">
        <f t="shared" si="1"/>
        <v>0</v>
      </c>
    </row>
    <row r="75" spans="1:8" ht="18">
      <c r="A75" s="140" t="s">
        <v>338</v>
      </c>
      <c r="B75" s="39" t="s">
        <v>40</v>
      </c>
      <c r="C75" s="111">
        <v>7518422</v>
      </c>
      <c r="D75" s="650" t="s">
        <v>978</v>
      </c>
      <c r="E75" s="97"/>
      <c r="F75" s="130"/>
      <c r="G75" s="37"/>
      <c r="H75" s="38">
        <f t="shared" si="1"/>
        <v>0</v>
      </c>
    </row>
    <row r="76" spans="1:8" ht="18">
      <c r="A76" s="70" t="s">
        <v>339</v>
      </c>
      <c r="B76" s="39" t="s">
        <v>40</v>
      </c>
      <c r="C76" s="99">
        <v>7518419</v>
      </c>
      <c r="D76" s="650">
        <v>23802.3</v>
      </c>
      <c r="E76" s="97"/>
      <c r="F76" s="130"/>
      <c r="G76" s="37">
        <f t="shared" si="0"/>
        <v>0</v>
      </c>
      <c r="H76" s="38">
        <f t="shared" si="1"/>
        <v>0</v>
      </c>
    </row>
    <row r="77" spans="1:8" ht="18.5" thickBot="1">
      <c r="A77" s="177" t="s">
        <v>638</v>
      </c>
      <c r="B77" s="106" t="s">
        <v>40</v>
      </c>
      <c r="C77" s="190">
        <v>7518420</v>
      </c>
      <c r="D77" s="650">
        <v>11016.58</v>
      </c>
      <c r="E77" s="107"/>
      <c r="F77" s="201"/>
      <c r="G77" s="375">
        <f t="shared" ref="G77" si="8">ROUND((D77*(1-F77))*E77,2)</f>
        <v>0</v>
      </c>
      <c r="H77" s="376">
        <f t="shared" ref="H77" si="9">ROUND(G77*1.2,2)</f>
        <v>0</v>
      </c>
    </row>
    <row r="78" spans="1:8" s="357" customFormat="1" ht="18.5" thickBot="1">
      <c r="A78" s="368" t="s">
        <v>49</v>
      </c>
      <c r="B78" s="384"/>
      <c r="C78" s="384"/>
      <c r="D78" s="413"/>
      <c r="E78" s="414"/>
      <c r="F78" s="398"/>
      <c r="G78" s="415">
        <f>SUM(G32:G77)</f>
        <v>2356169.0599999996</v>
      </c>
      <c r="H78" s="416">
        <f>SUM(H32:H77)</f>
        <v>2827402.88</v>
      </c>
    </row>
    <row r="79" spans="1:8" ht="18">
      <c r="A79" s="141"/>
      <c r="B79" s="142"/>
      <c r="C79" s="142"/>
      <c r="D79" s="143"/>
      <c r="E79" s="144"/>
      <c r="F79" s="145"/>
      <c r="G79" s="143"/>
      <c r="H79" s="146"/>
    </row>
    <row r="80" spans="1:8" ht="18">
      <c r="A80" s="128" t="s">
        <v>340</v>
      </c>
      <c r="B80" s="18"/>
      <c r="C80" s="18"/>
      <c r="D80" s="18"/>
      <c r="E80" s="30"/>
      <c r="F80" s="147"/>
      <c r="G80" s="148"/>
      <c r="H80" s="18"/>
    </row>
    <row r="81" spans="1:8">
      <c r="A81" s="8"/>
      <c r="B81" s="8"/>
      <c r="C81" s="8"/>
      <c r="D81" s="8"/>
      <c r="E81" s="10"/>
      <c r="F81" s="116"/>
      <c r="G81" s="117"/>
      <c r="H81" s="8"/>
    </row>
  </sheetData>
  <mergeCells count="13">
    <mergeCell ref="A8:H8"/>
    <mergeCell ref="A9:H9"/>
    <mergeCell ref="B14:C14"/>
    <mergeCell ref="A26:C26"/>
    <mergeCell ref="G30:G31"/>
    <mergeCell ref="H30:H31"/>
    <mergeCell ref="A30:A31"/>
    <mergeCell ref="B30:B31"/>
    <mergeCell ref="C30:C31"/>
    <mergeCell ref="D30:D31"/>
    <mergeCell ref="E30:E31"/>
    <mergeCell ref="F30:F31"/>
    <mergeCell ref="B24:C24"/>
  </mergeCells>
  <conditionalFormatting sqref="D79:H79 E38:F38 E43:H77 G32:H42">
    <cfRule type="cellIs" dxfId="73" priority="10" stopIfTrue="1" operator="lessThanOrEqual">
      <formula>0</formula>
    </cfRule>
  </conditionalFormatting>
  <conditionalFormatting sqref="E32:F34 E35:E38">
    <cfRule type="cellIs" dxfId="72" priority="9" stopIfTrue="1" operator="lessThanOrEqual">
      <formula>0</formula>
    </cfRule>
  </conditionalFormatting>
  <conditionalFormatting sqref="E32:F34 E35:E38">
    <cfRule type="cellIs" dxfId="71" priority="8" stopIfTrue="1" operator="lessThanOrEqual">
      <formula>0</formula>
    </cfRule>
  </conditionalFormatting>
  <conditionalFormatting sqref="E39:E42">
    <cfRule type="cellIs" dxfId="70" priority="7" stopIfTrue="1" operator="lessThanOrEqual">
      <formula>0</formula>
    </cfRule>
  </conditionalFormatting>
  <conditionalFormatting sqref="E39:E42">
    <cfRule type="cellIs" dxfId="69" priority="6" stopIfTrue="1" operator="lessThanOrEqual">
      <formula>0</formula>
    </cfRule>
  </conditionalFormatting>
  <conditionalFormatting sqref="F35:F42">
    <cfRule type="cellIs" dxfId="68" priority="4" stopIfTrue="1" operator="lessThanOrEqual">
      <formula>0</formula>
    </cfRule>
  </conditionalFormatting>
  <conditionalFormatting sqref="F35:F42">
    <cfRule type="cellIs" dxfId="67" priority="3" stopIfTrue="1" operator="lessThanOrEqual">
      <formula>0</formula>
    </cfRule>
  </conditionalFormatting>
  <hyperlinks>
    <hyperlink ref="A6" r:id="rId1"/>
  </hyperlinks>
  <pageMargins left="0.7" right="0.7" top="0.75" bottom="0.75" header="0.3" footer="0.3"/>
  <pageSetup paperSize="9" scale="36" orientation="portrait" r:id="rId2"/>
  <drawing r:id="rId3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>
    <pageSetUpPr fitToPage="1"/>
  </sheetPr>
  <dimension ref="A1:H76"/>
  <sheetViews>
    <sheetView showGridLines="0" view="pageBreakPreview" zoomScale="60" zoomScaleNormal="70" workbookViewId="0"/>
  </sheetViews>
  <sheetFormatPr defaultColWidth="8.81640625" defaultRowHeight="14"/>
  <cols>
    <col min="1" max="1" width="98.36328125" style="2" customWidth="1"/>
    <col min="2" max="2" width="10.6328125" style="2" bestFit="1" customWidth="1"/>
    <col min="3" max="3" width="20.36328125" style="2" customWidth="1"/>
    <col min="4" max="4" width="17.6328125" style="2" bestFit="1" customWidth="1"/>
    <col min="5" max="6" width="10.453125" style="2" bestFit="1" customWidth="1"/>
    <col min="7" max="7" width="29.1796875" style="2" bestFit="1" customWidth="1"/>
    <col min="8" max="8" width="32.81640625" style="2" bestFit="1" customWidth="1"/>
    <col min="9" max="16384" width="8.81640625" style="2"/>
  </cols>
  <sheetData>
    <row r="1" spans="1:8" ht="18">
      <c r="A1" s="4" t="s">
        <v>0</v>
      </c>
      <c r="B1" s="114"/>
      <c r="C1" s="114"/>
      <c r="D1" s="114"/>
      <c r="E1" s="6"/>
      <c r="F1" s="115"/>
      <c r="G1" s="17"/>
      <c r="H1" s="114"/>
    </row>
    <row r="2" spans="1:8" ht="18">
      <c r="A2" s="4" t="s">
        <v>1</v>
      </c>
      <c r="B2" s="114"/>
      <c r="C2" s="114"/>
      <c r="D2" s="114"/>
      <c r="E2" s="6"/>
      <c r="F2" s="115"/>
      <c r="G2" s="17"/>
      <c r="H2" s="114"/>
    </row>
    <row r="3" spans="1:8" ht="18">
      <c r="A3" s="4" t="s">
        <v>2</v>
      </c>
      <c r="B3" s="114"/>
      <c r="C3" s="114"/>
      <c r="D3" s="114"/>
      <c r="E3" s="6"/>
      <c r="F3" s="115"/>
      <c r="G3" s="17"/>
      <c r="H3" s="114"/>
    </row>
    <row r="4" spans="1:8" ht="18">
      <c r="A4" s="4" t="s">
        <v>3</v>
      </c>
      <c r="B4" s="114"/>
      <c r="C4" s="114"/>
      <c r="D4" s="114"/>
      <c r="E4" s="6"/>
      <c r="F4" s="115"/>
      <c r="G4" s="17"/>
      <c r="H4" s="114"/>
    </row>
    <row r="5" spans="1:8" ht="18">
      <c r="A5" s="4" t="s">
        <v>4</v>
      </c>
      <c r="B5" s="114"/>
      <c r="C5" s="114"/>
      <c r="D5" s="114"/>
      <c r="E5" s="6"/>
      <c r="F5" s="115"/>
      <c r="G5" s="17"/>
      <c r="H5" s="114"/>
    </row>
    <row r="6" spans="1:8" ht="18">
      <c r="A6" s="358" t="s">
        <v>591</v>
      </c>
      <c r="B6" s="114"/>
      <c r="C6" s="114"/>
      <c r="D6" s="114"/>
      <c r="E6" s="6"/>
      <c r="F6" s="115"/>
      <c r="G6" s="17"/>
      <c r="H6" s="114"/>
    </row>
    <row r="7" spans="1:8">
      <c r="A7" s="8"/>
      <c r="B7" s="8"/>
      <c r="C7" s="8"/>
      <c r="D7" s="8"/>
      <c r="E7" s="10"/>
      <c r="F7" s="116"/>
      <c r="G7" s="117"/>
      <c r="H7" s="8"/>
    </row>
    <row r="8" spans="1:8" ht="25">
      <c r="A8" s="676" t="s">
        <v>770</v>
      </c>
      <c r="B8" s="677"/>
      <c r="C8" s="677"/>
      <c r="D8" s="677"/>
      <c r="E8" s="677"/>
      <c r="F8" s="677"/>
      <c r="G8" s="677"/>
      <c r="H8" s="678"/>
    </row>
    <row r="9" spans="1:8" ht="25.5" thickBot="1">
      <c r="A9" s="713" t="s">
        <v>765</v>
      </c>
      <c r="B9" s="714"/>
      <c r="C9" s="714"/>
      <c r="D9" s="680"/>
      <c r="E9" s="680"/>
      <c r="F9" s="680"/>
      <c r="G9" s="680"/>
      <c r="H9" s="681"/>
    </row>
    <row r="10" spans="1:8" ht="20">
      <c r="A10" s="642"/>
      <c r="B10" s="643"/>
      <c r="C10" s="644"/>
      <c r="D10" s="121"/>
      <c r="E10" s="122"/>
      <c r="F10" s="123"/>
      <c r="G10" s="124"/>
      <c r="H10" s="118"/>
    </row>
    <row r="11" spans="1:8" ht="20">
      <c r="A11" s="22" t="s">
        <v>167</v>
      </c>
      <c r="B11" s="628" t="s">
        <v>358</v>
      </c>
      <c r="C11" s="473">
        <v>7875</v>
      </c>
      <c r="D11" s="15"/>
      <c r="E11" s="118"/>
      <c r="F11" s="154"/>
      <c r="G11" s="124"/>
      <c r="H11" s="118"/>
    </row>
    <row r="12" spans="1:8" ht="20">
      <c r="A12" s="22" t="s">
        <v>359</v>
      </c>
      <c r="B12" s="628" t="s">
        <v>358</v>
      </c>
      <c r="C12" s="473">
        <v>5000</v>
      </c>
      <c r="D12" s="15"/>
      <c r="E12" s="8"/>
      <c r="F12" s="153"/>
      <c r="G12" s="124"/>
      <c r="H12" s="118"/>
    </row>
    <row r="13" spans="1:8" ht="20">
      <c r="A13" s="22" t="s">
        <v>81</v>
      </c>
      <c r="B13" s="628" t="s">
        <v>111</v>
      </c>
      <c r="C13" s="473">
        <v>105</v>
      </c>
      <c r="D13" s="15"/>
      <c r="E13" s="118"/>
      <c r="F13" s="154"/>
      <c r="G13" s="124"/>
      <c r="H13" s="118"/>
    </row>
    <row r="14" spans="1:8" ht="20">
      <c r="A14" s="22" t="s">
        <v>827</v>
      </c>
      <c r="B14" s="729" t="s">
        <v>892</v>
      </c>
      <c r="C14" s="730"/>
      <c r="D14" s="15"/>
      <c r="E14" s="118"/>
      <c r="F14" s="154"/>
      <c r="G14" s="124"/>
      <c r="H14" s="118"/>
    </row>
    <row r="15" spans="1:8" ht="20">
      <c r="A15" s="22" t="s">
        <v>311</v>
      </c>
      <c r="B15" s="628" t="s">
        <v>111</v>
      </c>
      <c r="C15" s="473">
        <v>129</v>
      </c>
      <c r="D15" s="15"/>
      <c r="E15" s="118"/>
      <c r="F15" s="154"/>
      <c r="G15" s="124"/>
      <c r="H15" s="118"/>
    </row>
    <row r="16" spans="1:8" ht="20">
      <c r="A16" s="22" t="s">
        <v>831</v>
      </c>
      <c r="B16" s="628" t="s">
        <v>9</v>
      </c>
      <c r="C16" s="457" t="s">
        <v>887</v>
      </c>
      <c r="D16" s="15"/>
      <c r="E16" s="118"/>
      <c r="F16" s="154"/>
      <c r="G16" s="124"/>
      <c r="H16" s="118"/>
    </row>
    <row r="17" spans="1:8" ht="24" customHeight="1">
      <c r="A17" s="22" t="s">
        <v>890</v>
      </c>
      <c r="B17" s="158" t="s">
        <v>361</v>
      </c>
      <c r="C17" s="458" t="s">
        <v>458</v>
      </c>
      <c r="D17" s="15"/>
      <c r="E17" s="118"/>
      <c r="F17" s="154"/>
      <c r="G17" s="124"/>
      <c r="H17" s="118"/>
    </row>
    <row r="18" spans="1:8" ht="20">
      <c r="A18" s="22" t="s">
        <v>535</v>
      </c>
      <c r="B18" s="628" t="s">
        <v>361</v>
      </c>
      <c r="C18" s="24" t="s">
        <v>891</v>
      </c>
      <c r="D18" s="15"/>
      <c r="E18" s="118"/>
      <c r="F18" s="154"/>
      <c r="G18" s="124"/>
      <c r="H18" s="118"/>
    </row>
    <row r="19" spans="1:8" ht="20" customHeight="1">
      <c r="A19" s="22" t="s">
        <v>435</v>
      </c>
      <c r="B19" s="628" t="s">
        <v>20</v>
      </c>
      <c r="C19" s="236" t="s">
        <v>907</v>
      </c>
      <c r="D19" s="15"/>
      <c r="E19" s="118"/>
      <c r="F19" s="154"/>
      <c r="G19" s="124"/>
      <c r="H19" s="118"/>
    </row>
    <row r="20" spans="1:8" ht="20">
      <c r="A20" s="22" t="s">
        <v>12</v>
      </c>
      <c r="B20" s="628" t="s">
        <v>847</v>
      </c>
      <c r="C20" s="473" t="s">
        <v>766</v>
      </c>
      <c r="D20" s="15"/>
      <c r="E20" s="118"/>
      <c r="F20" s="154"/>
      <c r="G20" s="124"/>
      <c r="H20" s="118"/>
    </row>
    <row r="21" spans="1:8" ht="20">
      <c r="A21" s="22" t="s">
        <v>29</v>
      </c>
      <c r="B21" s="628" t="s">
        <v>22</v>
      </c>
      <c r="C21" s="473">
        <v>1780</v>
      </c>
      <c r="D21" s="15"/>
      <c r="E21" s="118"/>
      <c r="F21" s="154"/>
      <c r="G21" s="124"/>
      <c r="H21" s="118"/>
    </row>
    <row r="22" spans="1:8" ht="20">
      <c r="A22" s="22" t="s">
        <v>31</v>
      </c>
      <c r="B22" s="628" t="s">
        <v>22</v>
      </c>
      <c r="C22" s="473">
        <v>1090</v>
      </c>
      <c r="D22" s="15"/>
      <c r="E22" s="118"/>
      <c r="F22" s="154"/>
      <c r="G22" s="124"/>
      <c r="H22" s="118"/>
    </row>
    <row r="23" spans="1:8" ht="20">
      <c r="A23" s="632" t="s">
        <v>32</v>
      </c>
      <c r="B23" s="219" t="s">
        <v>22</v>
      </c>
      <c r="C23" s="641">
        <v>1400</v>
      </c>
      <c r="D23" s="15"/>
      <c r="E23" s="118"/>
      <c r="F23" s="154"/>
      <c r="G23" s="124"/>
      <c r="H23" s="118"/>
    </row>
    <row r="24" spans="1:8" ht="18.5" thickBot="1">
      <c r="A24" s="645" t="s">
        <v>951</v>
      </c>
      <c r="B24" s="790" t="s">
        <v>955</v>
      </c>
      <c r="C24" s="791"/>
      <c r="D24" s="26"/>
      <c r="E24" s="6"/>
      <c r="F24" s="115"/>
      <c r="G24" s="17"/>
      <c r="H24" s="114"/>
    </row>
    <row r="25" spans="1:8" ht="18">
      <c r="A25" s="127"/>
      <c r="B25" s="653"/>
      <c r="C25" s="653"/>
      <c r="D25" s="26"/>
      <c r="E25" s="6"/>
      <c r="F25" s="115"/>
      <c r="G25" s="17"/>
      <c r="H25" s="114"/>
    </row>
    <row r="26" spans="1:8" ht="23">
      <c r="A26" s="526" t="s">
        <v>738</v>
      </c>
      <c r="B26" s="6"/>
      <c r="C26" s="6"/>
      <c r="D26" s="26"/>
      <c r="E26" s="6"/>
      <c r="F26" s="115"/>
      <c r="G26" s="17"/>
      <c r="H26" s="114"/>
    </row>
    <row r="27" spans="1:8" ht="23">
      <c r="A27" s="526" t="s">
        <v>739</v>
      </c>
      <c r="B27" s="6"/>
      <c r="C27" s="6"/>
      <c r="D27" s="26"/>
      <c r="E27" s="6"/>
      <c r="F27" s="115"/>
      <c r="G27" s="17"/>
      <c r="H27" s="114"/>
    </row>
    <row r="28" spans="1:8" ht="18.5" thickBot="1">
      <c r="A28" s="18"/>
      <c r="B28" s="6"/>
      <c r="C28" s="6"/>
      <c r="D28" s="114"/>
      <c r="E28" s="6"/>
      <c r="F28" s="115"/>
      <c r="G28" s="17"/>
      <c r="H28" s="114"/>
    </row>
    <row r="29" spans="1:8" ht="32.5" customHeight="1">
      <c r="A29" s="682" t="s">
        <v>34</v>
      </c>
      <c r="B29" s="684" t="s">
        <v>35</v>
      </c>
      <c r="C29" s="688" t="s">
        <v>36</v>
      </c>
      <c r="D29" s="686" t="s">
        <v>740</v>
      </c>
      <c r="E29" s="688" t="s">
        <v>37</v>
      </c>
      <c r="F29" s="737" t="s">
        <v>38</v>
      </c>
      <c r="G29" s="674" t="s">
        <v>72</v>
      </c>
      <c r="H29" s="674" t="s">
        <v>73</v>
      </c>
    </row>
    <row r="30" spans="1:8">
      <c r="A30" s="683"/>
      <c r="B30" s="685"/>
      <c r="C30" s="689"/>
      <c r="D30" s="687"/>
      <c r="E30" s="689"/>
      <c r="F30" s="738"/>
      <c r="G30" s="675"/>
      <c r="H30" s="675"/>
    </row>
    <row r="31" spans="1:8" ht="18">
      <c r="A31" s="129" t="s">
        <v>771</v>
      </c>
      <c r="B31" s="33" t="s">
        <v>40</v>
      </c>
      <c r="C31" s="96">
        <v>7524764</v>
      </c>
      <c r="D31" s="35">
        <v>3029185.32</v>
      </c>
      <c r="E31" s="67">
        <v>1</v>
      </c>
      <c r="F31" s="130"/>
      <c r="G31" s="37">
        <f>ROUND((D31*(1-F31))*E31,2)</f>
        <v>3029185.32</v>
      </c>
      <c r="H31" s="38">
        <f>ROUND(G31*1.2,2)</f>
        <v>3635022.38</v>
      </c>
    </row>
    <row r="32" spans="1:8" ht="18">
      <c r="A32" s="129" t="s">
        <v>768</v>
      </c>
      <c r="B32" s="33" t="s">
        <v>40</v>
      </c>
      <c r="C32" s="96">
        <v>7523909</v>
      </c>
      <c r="D32" s="648">
        <v>89798.96</v>
      </c>
      <c r="E32" s="67">
        <v>1</v>
      </c>
      <c r="F32" s="130"/>
      <c r="G32" s="37">
        <f t="shared" ref="G32:G72" si="0">ROUND((D32*(1-F32))*E32,2)</f>
        <v>89798.96</v>
      </c>
      <c r="H32" s="38">
        <f t="shared" ref="H32:H72" si="1">ROUND(G32*1.2,2)</f>
        <v>107758.75</v>
      </c>
    </row>
    <row r="33" spans="1:8" ht="18">
      <c r="A33" s="129" t="s">
        <v>772</v>
      </c>
      <c r="B33" s="33" t="s">
        <v>40</v>
      </c>
      <c r="C33" s="134">
        <v>7519395</v>
      </c>
      <c r="D33" s="648">
        <v>8510.74</v>
      </c>
      <c r="E33" s="67">
        <v>4</v>
      </c>
      <c r="F33" s="130"/>
      <c r="G33" s="37">
        <f t="shared" si="0"/>
        <v>34042.959999999999</v>
      </c>
      <c r="H33" s="38">
        <f t="shared" si="1"/>
        <v>40851.550000000003</v>
      </c>
    </row>
    <row r="34" spans="1:8" ht="18">
      <c r="A34" s="452" t="s">
        <v>843</v>
      </c>
      <c r="B34" s="453"/>
      <c r="C34" s="454"/>
      <c r="D34" s="649"/>
      <c r="E34" s="454"/>
      <c r="F34" s="449"/>
      <c r="G34" s="450"/>
      <c r="H34" s="451"/>
    </row>
    <row r="35" spans="1:8" ht="18">
      <c r="A35" s="70" t="s">
        <v>317</v>
      </c>
      <c r="B35" s="39" t="s">
        <v>40</v>
      </c>
      <c r="C35" s="99">
        <v>7510634</v>
      </c>
      <c r="D35" s="650">
        <v>10650.88</v>
      </c>
      <c r="E35" s="69"/>
      <c r="F35" s="130"/>
      <c r="G35" s="37">
        <f t="shared" si="0"/>
        <v>0</v>
      </c>
      <c r="H35" s="38">
        <f t="shared" si="1"/>
        <v>0</v>
      </c>
    </row>
    <row r="36" spans="1:8" ht="35">
      <c r="A36" s="70" t="s">
        <v>318</v>
      </c>
      <c r="B36" s="39" t="s">
        <v>40</v>
      </c>
      <c r="C36" s="99">
        <v>7510632</v>
      </c>
      <c r="D36" s="650">
        <v>9646</v>
      </c>
      <c r="E36" s="69"/>
      <c r="F36" s="130"/>
      <c r="G36" s="37">
        <f t="shared" si="0"/>
        <v>0</v>
      </c>
      <c r="H36" s="38">
        <f t="shared" si="1"/>
        <v>0</v>
      </c>
    </row>
    <row r="37" spans="1:8" ht="18">
      <c r="A37" s="135" t="s">
        <v>319</v>
      </c>
      <c r="B37" s="39" t="s">
        <v>40</v>
      </c>
      <c r="C37" s="99">
        <v>7510633</v>
      </c>
      <c r="D37" s="650">
        <v>16646.240000000002</v>
      </c>
      <c r="E37" s="69"/>
      <c r="F37" s="130"/>
      <c r="G37" s="37">
        <f t="shared" si="0"/>
        <v>0</v>
      </c>
      <c r="H37" s="38">
        <f t="shared" si="1"/>
        <v>0</v>
      </c>
    </row>
    <row r="38" spans="1:8" ht="18">
      <c r="A38" s="70" t="s">
        <v>189</v>
      </c>
      <c r="B38" s="39" t="s">
        <v>40</v>
      </c>
      <c r="C38" s="99">
        <v>8502830</v>
      </c>
      <c r="D38" s="650">
        <v>3962.28</v>
      </c>
      <c r="E38" s="69"/>
      <c r="F38" s="130"/>
      <c r="G38" s="37">
        <f t="shared" si="0"/>
        <v>0</v>
      </c>
      <c r="H38" s="38">
        <f t="shared" si="1"/>
        <v>0</v>
      </c>
    </row>
    <row r="39" spans="1:8" ht="18">
      <c r="A39" s="70" t="s">
        <v>581</v>
      </c>
      <c r="B39" s="39" t="s">
        <v>40</v>
      </c>
      <c r="C39" s="99">
        <v>4124836</v>
      </c>
      <c r="D39" s="650">
        <v>8678.2199999999993</v>
      </c>
      <c r="E39" s="69"/>
      <c r="F39" s="98"/>
      <c r="G39" s="37">
        <f t="shared" si="0"/>
        <v>0</v>
      </c>
      <c r="H39" s="38">
        <f t="shared" si="1"/>
        <v>0</v>
      </c>
    </row>
    <row r="40" spans="1:8" ht="18">
      <c r="A40" s="70" t="s">
        <v>582</v>
      </c>
      <c r="B40" s="39" t="s">
        <v>40</v>
      </c>
      <c r="C40" s="99">
        <v>4124848</v>
      </c>
      <c r="D40" s="650">
        <v>9293.02</v>
      </c>
      <c r="E40" s="69"/>
      <c r="F40" s="98"/>
      <c r="G40" s="37">
        <f t="shared" si="0"/>
        <v>0</v>
      </c>
      <c r="H40" s="38">
        <f t="shared" si="1"/>
        <v>0</v>
      </c>
    </row>
    <row r="41" spans="1:8" ht="18">
      <c r="A41" s="452" t="s">
        <v>585</v>
      </c>
      <c r="B41" s="453"/>
      <c r="C41" s="454"/>
      <c r="D41" s="649"/>
      <c r="E41" s="454"/>
      <c r="F41" s="449"/>
      <c r="G41" s="450"/>
      <c r="H41" s="451"/>
    </row>
    <row r="42" spans="1:8" ht="18">
      <c r="A42" s="136" t="s">
        <v>321</v>
      </c>
      <c r="B42" s="104" t="s">
        <v>301</v>
      </c>
      <c r="C42" s="137">
        <v>5871003</v>
      </c>
      <c r="D42" s="650">
        <v>5151.6000000000004</v>
      </c>
      <c r="E42" s="69"/>
      <c r="F42" s="130"/>
      <c r="G42" s="37">
        <f t="shared" si="0"/>
        <v>0</v>
      </c>
      <c r="H42" s="38">
        <f t="shared" si="1"/>
        <v>0</v>
      </c>
    </row>
    <row r="43" spans="1:8" ht="18">
      <c r="A43" s="136" t="s">
        <v>322</v>
      </c>
      <c r="B43" s="104" t="s">
        <v>301</v>
      </c>
      <c r="C43" s="137">
        <v>5871004</v>
      </c>
      <c r="D43" s="650">
        <v>4485.92</v>
      </c>
      <c r="E43" s="69"/>
      <c r="F43" s="130"/>
      <c r="G43" s="37">
        <f t="shared" si="0"/>
        <v>0</v>
      </c>
      <c r="H43" s="38">
        <f t="shared" si="1"/>
        <v>0</v>
      </c>
    </row>
    <row r="44" spans="1:8" ht="18">
      <c r="A44" s="136" t="s">
        <v>323</v>
      </c>
      <c r="B44" s="104" t="s">
        <v>301</v>
      </c>
      <c r="C44" s="137">
        <v>5871005</v>
      </c>
      <c r="D44" s="650">
        <v>4485.92</v>
      </c>
      <c r="E44" s="69"/>
      <c r="F44" s="130"/>
      <c r="G44" s="37">
        <f t="shared" si="0"/>
        <v>0</v>
      </c>
      <c r="H44" s="38">
        <f t="shared" si="1"/>
        <v>0</v>
      </c>
    </row>
    <row r="45" spans="1:8" ht="18">
      <c r="A45" s="136" t="s">
        <v>324</v>
      </c>
      <c r="B45" s="104" t="s">
        <v>301</v>
      </c>
      <c r="C45" s="137">
        <v>5871006</v>
      </c>
      <c r="D45" s="650">
        <v>4485.92</v>
      </c>
      <c r="E45" s="69"/>
      <c r="F45" s="130"/>
      <c r="G45" s="37">
        <f t="shared" si="0"/>
        <v>0</v>
      </c>
      <c r="H45" s="38">
        <f t="shared" si="1"/>
        <v>0</v>
      </c>
    </row>
    <row r="46" spans="1:8" ht="18">
      <c r="A46" s="136" t="s">
        <v>325</v>
      </c>
      <c r="B46" s="104" t="s">
        <v>301</v>
      </c>
      <c r="C46" s="137">
        <v>7519286</v>
      </c>
      <c r="D46" s="650">
        <v>6806.26</v>
      </c>
      <c r="E46" s="69"/>
      <c r="F46" s="130"/>
      <c r="G46" s="37">
        <f t="shared" si="0"/>
        <v>0</v>
      </c>
      <c r="H46" s="38">
        <f t="shared" si="1"/>
        <v>0</v>
      </c>
    </row>
    <row r="47" spans="1:8" ht="18">
      <c r="A47" s="136" t="s">
        <v>326</v>
      </c>
      <c r="B47" s="104" t="s">
        <v>301</v>
      </c>
      <c r="C47" s="137">
        <v>7519287</v>
      </c>
      <c r="D47" s="650">
        <v>6806.26</v>
      </c>
      <c r="E47" s="69"/>
      <c r="F47" s="130"/>
      <c r="G47" s="37">
        <f t="shared" si="0"/>
        <v>0</v>
      </c>
      <c r="H47" s="38">
        <f t="shared" si="1"/>
        <v>0</v>
      </c>
    </row>
    <row r="48" spans="1:8" ht="18">
      <c r="A48" s="136" t="s">
        <v>589</v>
      </c>
      <c r="B48" s="104" t="s">
        <v>301</v>
      </c>
      <c r="C48" s="137" t="s">
        <v>557</v>
      </c>
      <c r="D48" s="650">
        <v>7657.44</v>
      </c>
      <c r="E48" s="69"/>
      <c r="F48" s="130"/>
      <c r="G48" s="37">
        <f t="shared" si="0"/>
        <v>0</v>
      </c>
      <c r="H48" s="38">
        <f t="shared" si="1"/>
        <v>0</v>
      </c>
    </row>
    <row r="49" spans="1:8" ht="18">
      <c r="A49" s="136" t="s">
        <v>586</v>
      </c>
      <c r="B49" s="104" t="s">
        <v>301</v>
      </c>
      <c r="C49" s="137" t="s">
        <v>558</v>
      </c>
      <c r="D49" s="650">
        <v>6806.26</v>
      </c>
      <c r="E49" s="69"/>
      <c r="F49" s="130"/>
      <c r="G49" s="37">
        <f t="shared" si="0"/>
        <v>0</v>
      </c>
      <c r="H49" s="38">
        <f t="shared" si="1"/>
        <v>0</v>
      </c>
    </row>
    <row r="50" spans="1:8" ht="18">
      <c r="A50" s="136" t="s">
        <v>587</v>
      </c>
      <c r="B50" s="104" t="s">
        <v>301</v>
      </c>
      <c r="C50" s="137" t="s">
        <v>559</v>
      </c>
      <c r="D50" s="650">
        <v>5717.64</v>
      </c>
      <c r="E50" s="69"/>
      <c r="F50" s="130"/>
      <c r="G50" s="37">
        <f t="shared" si="0"/>
        <v>0</v>
      </c>
      <c r="H50" s="38">
        <f t="shared" si="1"/>
        <v>0</v>
      </c>
    </row>
    <row r="51" spans="1:8" ht="18">
      <c r="A51" s="136" t="s">
        <v>588</v>
      </c>
      <c r="B51" s="104" t="s">
        <v>301</v>
      </c>
      <c r="C51" s="137" t="s">
        <v>560</v>
      </c>
      <c r="D51" s="650">
        <v>5309.54</v>
      </c>
      <c r="E51" s="69"/>
      <c r="F51" s="130"/>
      <c r="G51" s="37">
        <f t="shared" si="0"/>
        <v>0</v>
      </c>
      <c r="H51" s="38">
        <f t="shared" si="1"/>
        <v>0</v>
      </c>
    </row>
    <row r="52" spans="1:8" ht="18">
      <c r="A52" s="452" t="s">
        <v>231</v>
      </c>
      <c r="B52" s="453"/>
      <c r="C52" s="454"/>
      <c r="D52" s="649"/>
      <c r="E52" s="454"/>
      <c r="F52" s="449"/>
      <c r="G52" s="450"/>
      <c r="H52" s="451"/>
    </row>
    <row r="53" spans="1:8" ht="18">
      <c r="A53" s="68" t="s">
        <v>293</v>
      </c>
      <c r="B53" s="39" t="s">
        <v>451</v>
      </c>
      <c r="C53" s="137">
        <v>7523873</v>
      </c>
      <c r="D53" s="650">
        <v>1893.16</v>
      </c>
      <c r="E53" s="69"/>
      <c r="F53" s="130"/>
      <c r="G53" s="37">
        <f t="shared" si="0"/>
        <v>0</v>
      </c>
      <c r="H53" s="38">
        <f t="shared" si="1"/>
        <v>0</v>
      </c>
    </row>
    <row r="54" spans="1:8" ht="18">
      <c r="A54" s="68" t="s">
        <v>290</v>
      </c>
      <c r="B54" s="39" t="s">
        <v>451</v>
      </c>
      <c r="C54" s="137">
        <v>5959721</v>
      </c>
      <c r="D54" s="650">
        <v>1893.16</v>
      </c>
      <c r="E54" s="69"/>
      <c r="F54" s="130"/>
      <c r="G54" s="37">
        <f t="shared" si="0"/>
        <v>0</v>
      </c>
      <c r="H54" s="38">
        <f t="shared" si="1"/>
        <v>0</v>
      </c>
    </row>
    <row r="55" spans="1:8" ht="18">
      <c r="A55" s="68" t="s">
        <v>287</v>
      </c>
      <c r="B55" s="39" t="s">
        <v>451</v>
      </c>
      <c r="C55" s="69">
        <v>5959659</v>
      </c>
      <c r="D55" s="650">
        <v>1893.16</v>
      </c>
      <c r="E55" s="69"/>
      <c r="F55" s="130"/>
      <c r="G55" s="37">
        <f t="shared" si="0"/>
        <v>0</v>
      </c>
      <c r="H55" s="38">
        <f t="shared" si="1"/>
        <v>0</v>
      </c>
    </row>
    <row r="56" spans="1:8" ht="18">
      <c r="A56" s="68" t="s">
        <v>284</v>
      </c>
      <c r="B56" s="39" t="s">
        <v>451</v>
      </c>
      <c r="C56" s="69">
        <v>5959481</v>
      </c>
      <c r="D56" s="650">
        <v>1893.16</v>
      </c>
      <c r="E56" s="69"/>
      <c r="F56" s="130"/>
      <c r="G56" s="37">
        <f t="shared" si="0"/>
        <v>0</v>
      </c>
      <c r="H56" s="38">
        <f t="shared" si="1"/>
        <v>0</v>
      </c>
    </row>
    <row r="57" spans="1:8" ht="18">
      <c r="A57" s="68" t="s">
        <v>296</v>
      </c>
      <c r="B57" s="39" t="s">
        <v>451</v>
      </c>
      <c r="C57" s="69">
        <v>5960019</v>
      </c>
      <c r="D57" s="650">
        <v>1893.16</v>
      </c>
      <c r="E57" s="69"/>
      <c r="F57" s="130"/>
      <c r="G57" s="37">
        <f t="shared" si="0"/>
        <v>0</v>
      </c>
      <c r="H57" s="38">
        <f t="shared" si="1"/>
        <v>0</v>
      </c>
    </row>
    <row r="58" spans="1:8" ht="16.25" customHeight="1">
      <c r="A58" s="452" t="s">
        <v>354</v>
      </c>
      <c r="B58" s="453"/>
      <c r="C58" s="454"/>
      <c r="D58" s="649"/>
      <c r="E58" s="454"/>
      <c r="F58" s="449"/>
      <c r="G58" s="450"/>
      <c r="H58" s="451"/>
    </row>
    <row r="59" spans="1:8" ht="18">
      <c r="A59" s="68" t="s">
        <v>590</v>
      </c>
      <c r="B59" s="39" t="s">
        <v>451</v>
      </c>
      <c r="C59" s="69">
        <v>7518686</v>
      </c>
      <c r="D59" s="650">
        <v>7902.3</v>
      </c>
      <c r="E59" s="69"/>
      <c r="F59" s="130"/>
      <c r="G59" s="37">
        <f t="shared" ref="G59" si="2">ROUND((D59*(1-F59))*E59,2)</f>
        <v>0</v>
      </c>
      <c r="H59" s="38">
        <f t="shared" ref="H59" si="3">ROUND(G59*1.2,2)</f>
        <v>0</v>
      </c>
    </row>
    <row r="60" spans="1:8" ht="18">
      <c r="A60" s="452" t="s">
        <v>307</v>
      </c>
      <c r="B60" s="453"/>
      <c r="C60" s="454"/>
      <c r="D60" s="649"/>
      <c r="E60" s="454"/>
      <c r="F60" s="449"/>
      <c r="G60" s="450"/>
      <c r="H60" s="451"/>
    </row>
    <row r="61" spans="1:8" ht="18">
      <c r="A61" s="70" t="s">
        <v>327</v>
      </c>
      <c r="B61" s="39" t="s">
        <v>40</v>
      </c>
      <c r="C61" s="69">
        <v>7518212</v>
      </c>
      <c r="D61" s="650">
        <v>43409.120000000003</v>
      </c>
      <c r="E61" s="69"/>
      <c r="F61" s="130"/>
      <c r="G61" s="37">
        <f t="shared" si="0"/>
        <v>0</v>
      </c>
      <c r="H61" s="38">
        <f t="shared" si="1"/>
        <v>0</v>
      </c>
    </row>
    <row r="62" spans="1:8" ht="18">
      <c r="A62" s="70" t="s">
        <v>328</v>
      </c>
      <c r="B62" s="138" t="s">
        <v>308</v>
      </c>
      <c r="C62" s="69">
        <v>7515721</v>
      </c>
      <c r="D62" s="650">
        <v>2999.8</v>
      </c>
      <c r="E62" s="69"/>
      <c r="F62" s="130"/>
      <c r="G62" s="37">
        <f t="shared" si="0"/>
        <v>0</v>
      </c>
      <c r="H62" s="38">
        <f t="shared" si="1"/>
        <v>0</v>
      </c>
    </row>
    <row r="63" spans="1:8" ht="18">
      <c r="A63" s="70" t="s">
        <v>329</v>
      </c>
      <c r="B63" s="138" t="s">
        <v>308</v>
      </c>
      <c r="C63" s="69">
        <v>7515722</v>
      </c>
      <c r="D63" s="650">
        <v>4044.96</v>
      </c>
      <c r="E63" s="69"/>
      <c r="F63" s="130"/>
      <c r="G63" s="37">
        <f t="shared" si="0"/>
        <v>0</v>
      </c>
      <c r="H63" s="38">
        <f t="shared" si="1"/>
        <v>0</v>
      </c>
    </row>
    <row r="64" spans="1:8" ht="18">
      <c r="A64" s="139" t="s">
        <v>330</v>
      </c>
      <c r="B64" s="138" t="s">
        <v>308</v>
      </c>
      <c r="C64" s="69">
        <v>7515723</v>
      </c>
      <c r="D64" s="650">
        <v>4263.32</v>
      </c>
      <c r="E64" s="97"/>
      <c r="F64" s="130"/>
      <c r="G64" s="37">
        <f t="shared" si="0"/>
        <v>0</v>
      </c>
      <c r="H64" s="38">
        <f t="shared" si="1"/>
        <v>0</v>
      </c>
    </row>
    <row r="65" spans="1:8" ht="35">
      <c r="A65" s="139" t="s">
        <v>331</v>
      </c>
      <c r="B65" s="138" t="s">
        <v>332</v>
      </c>
      <c r="C65" s="101">
        <v>7518684</v>
      </c>
      <c r="D65" s="650">
        <v>146844.98000000001</v>
      </c>
      <c r="E65" s="69"/>
      <c r="F65" s="130"/>
      <c r="G65" s="37">
        <f t="shared" si="0"/>
        <v>0</v>
      </c>
      <c r="H65" s="38">
        <f t="shared" si="1"/>
        <v>0</v>
      </c>
    </row>
    <row r="66" spans="1:8" ht="35">
      <c r="A66" s="139" t="s">
        <v>333</v>
      </c>
      <c r="B66" s="138" t="s">
        <v>332</v>
      </c>
      <c r="C66" s="111" t="s">
        <v>334</v>
      </c>
      <c r="D66" s="650">
        <v>156060.62</v>
      </c>
      <c r="E66" s="69"/>
      <c r="F66" s="130"/>
      <c r="G66" s="37">
        <f t="shared" si="0"/>
        <v>0</v>
      </c>
      <c r="H66" s="38">
        <f t="shared" si="1"/>
        <v>0</v>
      </c>
    </row>
    <row r="67" spans="1:8" ht="18">
      <c r="A67" s="452" t="s">
        <v>335</v>
      </c>
      <c r="B67" s="453"/>
      <c r="C67" s="454"/>
      <c r="D67" s="649"/>
      <c r="E67" s="454"/>
      <c r="F67" s="449"/>
      <c r="G67" s="450"/>
      <c r="H67" s="451"/>
    </row>
    <row r="68" spans="1:8" ht="35">
      <c r="A68" s="70" t="s">
        <v>336</v>
      </c>
      <c r="B68" s="39" t="s">
        <v>151</v>
      </c>
      <c r="C68" s="111">
        <v>7518424</v>
      </c>
      <c r="D68" s="650">
        <v>328602.12</v>
      </c>
      <c r="E68" s="97"/>
      <c r="F68" s="130"/>
      <c r="G68" s="37">
        <f t="shared" si="0"/>
        <v>0</v>
      </c>
      <c r="H68" s="38">
        <f t="shared" si="1"/>
        <v>0</v>
      </c>
    </row>
    <row r="69" spans="1:8" ht="35">
      <c r="A69" s="70" t="s">
        <v>337</v>
      </c>
      <c r="B69" s="39" t="s">
        <v>40</v>
      </c>
      <c r="C69" s="101">
        <v>7518423</v>
      </c>
      <c r="D69" s="650">
        <v>166567.34</v>
      </c>
      <c r="E69" s="97"/>
      <c r="F69" s="130"/>
      <c r="G69" s="37">
        <f t="shared" si="0"/>
        <v>0</v>
      </c>
      <c r="H69" s="38">
        <f t="shared" si="1"/>
        <v>0</v>
      </c>
    </row>
    <row r="70" spans="1:8" ht="35">
      <c r="A70" s="140" t="s">
        <v>338</v>
      </c>
      <c r="B70" s="39" t="s">
        <v>40</v>
      </c>
      <c r="C70" s="111">
        <v>7518422</v>
      </c>
      <c r="D70" s="650" t="s">
        <v>978</v>
      </c>
      <c r="E70" s="97"/>
      <c r="F70" s="130"/>
      <c r="G70" s="37"/>
      <c r="H70" s="38">
        <f t="shared" si="1"/>
        <v>0</v>
      </c>
    </row>
    <row r="71" spans="1:8" ht="18">
      <c r="A71" s="70" t="s">
        <v>339</v>
      </c>
      <c r="B71" s="39" t="s">
        <v>40</v>
      </c>
      <c r="C71" s="99">
        <v>7518419</v>
      </c>
      <c r="D71" s="650">
        <v>23802.3</v>
      </c>
      <c r="E71" s="97"/>
      <c r="F71" s="130"/>
      <c r="G71" s="37">
        <f t="shared" si="0"/>
        <v>0</v>
      </c>
      <c r="H71" s="38">
        <f t="shared" si="1"/>
        <v>0</v>
      </c>
    </row>
    <row r="72" spans="1:8" ht="18.5" thickBot="1">
      <c r="A72" s="177" t="s">
        <v>638</v>
      </c>
      <c r="B72" s="106" t="s">
        <v>40</v>
      </c>
      <c r="C72" s="190">
        <v>7518420</v>
      </c>
      <c r="D72" s="650">
        <v>11016.58</v>
      </c>
      <c r="E72" s="107"/>
      <c r="F72" s="201"/>
      <c r="G72" s="375">
        <f t="shared" si="0"/>
        <v>0</v>
      </c>
      <c r="H72" s="376">
        <f t="shared" si="1"/>
        <v>0</v>
      </c>
    </row>
    <row r="73" spans="1:8" s="357" customFormat="1" ht="18.5" thickBot="1">
      <c r="A73" s="368" t="s">
        <v>49</v>
      </c>
      <c r="B73" s="384"/>
      <c r="C73" s="384"/>
      <c r="D73" s="413"/>
      <c r="E73" s="414"/>
      <c r="F73" s="398"/>
      <c r="G73" s="415">
        <f>SUM(G31:G72)</f>
        <v>3153027.2399999998</v>
      </c>
      <c r="H73" s="416">
        <f>SUM(H31:H72)</f>
        <v>3783632.6799999997</v>
      </c>
    </row>
    <row r="74" spans="1:8" ht="18">
      <c r="A74" s="141"/>
      <c r="B74" s="142"/>
      <c r="C74" s="142"/>
      <c r="D74" s="143"/>
      <c r="E74" s="144"/>
      <c r="F74" s="145"/>
      <c r="G74" s="143"/>
      <c r="H74" s="146"/>
    </row>
    <row r="75" spans="1:8" ht="18">
      <c r="A75" s="128" t="s">
        <v>340</v>
      </c>
      <c r="B75" s="18"/>
      <c r="C75" s="18"/>
      <c r="D75" s="18"/>
      <c r="E75" s="30"/>
      <c r="F75" s="147"/>
      <c r="G75" s="148"/>
      <c r="H75" s="18"/>
    </row>
    <row r="76" spans="1:8">
      <c r="A76" s="8"/>
      <c r="B76" s="8"/>
      <c r="C76" s="8"/>
      <c r="D76" s="8"/>
      <c r="E76" s="10"/>
      <c r="F76" s="116"/>
      <c r="G76" s="117"/>
      <c r="H76" s="8"/>
    </row>
  </sheetData>
  <mergeCells count="12">
    <mergeCell ref="A8:H8"/>
    <mergeCell ref="A9:H9"/>
    <mergeCell ref="A29:A30"/>
    <mergeCell ref="B29:B30"/>
    <mergeCell ref="C29:C30"/>
    <mergeCell ref="D29:D30"/>
    <mergeCell ref="E29:E30"/>
    <mergeCell ref="F29:F30"/>
    <mergeCell ref="G29:G30"/>
    <mergeCell ref="H29:H30"/>
    <mergeCell ref="B14:C14"/>
    <mergeCell ref="B24:C24"/>
  </mergeCells>
  <conditionalFormatting sqref="D74:H74 E42:H51 E53:H57 E59:H59 E61:H66 E68:H72 E33:E34 F33:F38 E39:F40 G31:H40">
    <cfRule type="cellIs" dxfId="66" priority="31" stopIfTrue="1" operator="lessThanOrEqual">
      <formula>0</formula>
    </cfRule>
  </conditionalFormatting>
  <conditionalFormatting sqref="E31:F32">
    <cfRule type="cellIs" dxfId="65" priority="30" stopIfTrue="1" operator="lessThanOrEqual">
      <formula>0</formula>
    </cfRule>
  </conditionalFormatting>
  <conditionalFormatting sqref="E31:F32">
    <cfRule type="cellIs" dxfId="64" priority="29" stopIfTrue="1" operator="lessThanOrEqual">
      <formula>0</formula>
    </cfRule>
  </conditionalFormatting>
  <conditionalFormatting sqref="E35:E38">
    <cfRule type="cellIs" dxfId="63" priority="28" stopIfTrue="1" operator="lessThanOrEqual">
      <formula>0</formula>
    </cfRule>
  </conditionalFormatting>
  <conditionalFormatting sqref="E35:E38">
    <cfRule type="cellIs" dxfId="62" priority="27" stopIfTrue="1" operator="lessThanOrEqual">
      <formula>0</formula>
    </cfRule>
  </conditionalFormatting>
  <conditionalFormatting sqref="G41:H41">
    <cfRule type="cellIs" dxfId="61" priority="25" stopIfTrue="1" operator="lessThanOrEqual">
      <formula>0</formula>
    </cfRule>
  </conditionalFormatting>
  <conditionalFormatting sqref="E41">
    <cfRule type="cellIs" dxfId="60" priority="24" stopIfTrue="1" operator="lessThanOrEqual">
      <formula>0</formula>
    </cfRule>
  </conditionalFormatting>
  <conditionalFormatting sqref="E41">
    <cfRule type="cellIs" dxfId="59" priority="23" stopIfTrue="1" operator="lessThanOrEqual">
      <formula>0</formula>
    </cfRule>
  </conditionalFormatting>
  <conditionalFormatting sqref="F41">
    <cfRule type="cellIs" dxfId="58" priority="22" stopIfTrue="1" operator="lessThanOrEqual">
      <formula>0</formula>
    </cfRule>
  </conditionalFormatting>
  <conditionalFormatting sqref="F41">
    <cfRule type="cellIs" dxfId="57" priority="21" stopIfTrue="1" operator="lessThanOrEqual">
      <formula>0</formula>
    </cfRule>
  </conditionalFormatting>
  <conditionalFormatting sqref="G52:H52">
    <cfRule type="cellIs" dxfId="56" priority="20" stopIfTrue="1" operator="lessThanOrEqual">
      <formula>0</formula>
    </cfRule>
  </conditionalFormatting>
  <conditionalFormatting sqref="E52">
    <cfRule type="cellIs" dxfId="55" priority="19" stopIfTrue="1" operator="lessThanOrEqual">
      <formula>0</formula>
    </cfRule>
  </conditionalFormatting>
  <conditionalFormatting sqref="E52">
    <cfRule type="cellIs" dxfId="54" priority="18" stopIfTrue="1" operator="lessThanOrEqual">
      <formula>0</formula>
    </cfRule>
  </conditionalFormatting>
  <conditionalFormatting sqref="F52">
    <cfRule type="cellIs" dxfId="53" priority="17" stopIfTrue="1" operator="lessThanOrEqual">
      <formula>0</formula>
    </cfRule>
  </conditionalFormatting>
  <conditionalFormatting sqref="F52">
    <cfRule type="cellIs" dxfId="52" priority="16" stopIfTrue="1" operator="lessThanOrEqual">
      <formula>0</formula>
    </cfRule>
  </conditionalFormatting>
  <conditionalFormatting sqref="G58:H58">
    <cfRule type="cellIs" dxfId="51" priority="15" stopIfTrue="1" operator="lessThanOrEqual">
      <formula>0</formula>
    </cfRule>
  </conditionalFormatting>
  <conditionalFormatting sqref="E58">
    <cfRule type="cellIs" dxfId="50" priority="14" stopIfTrue="1" operator="lessThanOrEqual">
      <formula>0</formula>
    </cfRule>
  </conditionalFormatting>
  <conditionalFormatting sqref="E58">
    <cfRule type="cellIs" dxfId="49" priority="13" stopIfTrue="1" operator="lessThanOrEqual">
      <formula>0</formula>
    </cfRule>
  </conditionalFormatting>
  <conditionalFormatting sqref="F58">
    <cfRule type="cellIs" dxfId="48" priority="12" stopIfTrue="1" operator="lessThanOrEqual">
      <formula>0</formula>
    </cfRule>
  </conditionalFormatting>
  <conditionalFormatting sqref="F58">
    <cfRule type="cellIs" dxfId="47" priority="11" stopIfTrue="1" operator="lessThanOrEqual">
      <formula>0</formula>
    </cfRule>
  </conditionalFormatting>
  <conditionalFormatting sqref="G60:H60">
    <cfRule type="cellIs" dxfId="46" priority="10" stopIfTrue="1" operator="lessThanOrEqual">
      <formula>0</formula>
    </cfRule>
  </conditionalFormatting>
  <conditionalFormatting sqref="E60">
    <cfRule type="cellIs" dxfId="45" priority="9" stopIfTrue="1" operator="lessThanOrEqual">
      <formula>0</formula>
    </cfRule>
  </conditionalFormatting>
  <conditionalFormatting sqref="E60">
    <cfRule type="cellIs" dxfId="44" priority="8" stopIfTrue="1" operator="lessThanOrEqual">
      <formula>0</formula>
    </cfRule>
  </conditionalFormatting>
  <conditionalFormatting sqref="F60">
    <cfRule type="cellIs" dxfId="43" priority="7" stopIfTrue="1" operator="lessThanOrEqual">
      <formula>0</formula>
    </cfRule>
  </conditionalFormatting>
  <conditionalFormatting sqref="F60">
    <cfRule type="cellIs" dxfId="42" priority="6" stopIfTrue="1" operator="lessThanOrEqual">
      <formula>0</formula>
    </cfRule>
  </conditionalFormatting>
  <conditionalFormatting sqref="G67:H67">
    <cfRule type="cellIs" dxfId="41" priority="5" stopIfTrue="1" operator="lessThanOrEqual">
      <formula>0</formula>
    </cfRule>
  </conditionalFormatting>
  <conditionalFormatting sqref="E67">
    <cfRule type="cellIs" dxfId="40" priority="4" stopIfTrue="1" operator="lessThanOrEqual">
      <formula>0</formula>
    </cfRule>
  </conditionalFormatting>
  <conditionalFormatting sqref="E67">
    <cfRule type="cellIs" dxfId="39" priority="3" stopIfTrue="1" operator="lessThanOrEqual">
      <formula>0</formula>
    </cfRule>
  </conditionalFormatting>
  <conditionalFormatting sqref="F67">
    <cfRule type="cellIs" dxfId="38" priority="2" stopIfTrue="1" operator="lessThanOrEqual">
      <formula>0</formula>
    </cfRule>
  </conditionalFormatting>
  <conditionalFormatting sqref="F67">
    <cfRule type="cellIs" dxfId="37" priority="1" stopIfTrue="1" operator="lessThanOrEqual">
      <formula>0</formula>
    </cfRule>
  </conditionalFormatting>
  <hyperlinks>
    <hyperlink ref="A6" r:id="rId1"/>
  </hyperlinks>
  <pageMargins left="0.7" right="0.7" top="0.75" bottom="0.75" header="0.3" footer="0.3"/>
  <pageSetup paperSize="9" scale="38" orientation="portrait" r:id="rId2"/>
  <drawing r:id="rId3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76"/>
  <sheetViews>
    <sheetView showGridLines="0" view="pageBreakPreview" topLeftCell="A12" zoomScale="42" zoomScaleNormal="70" zoomScaleSheetLayoutView="80" workbookViewId="0">
      <selection activeCell="K42" sqref="K42"/>
    </sheetView>
  </sheetViews>
  <sheetFormatPr defaultColWidth="8.81640625" defaultRowHeight="14"/>
  <cols>
    <col min="1" max="1" width="98.36328125" style="2" customWidth="1"/>
    <col min="2" max="2" width="10.6328125" style="2" bestFit="1" customWidth="1"/>
    <col min="3" max="3" width="20.36328125" style="2" customWidth="1"/>
    <col min="4" max="4" width="17.6328125" style="2" bestFit="1" customWidth="1"/>
    <col min="5" max="6" width="10.453125" style="2" bestFit="1" customWidth="1"/>
    <col min="7" max="7" width="29.1796875" style="2" bestFit="1" customWidth="1"/>
    <col min="8" max="8" width="32.81640625" style="2" bestFit="1" customWidth="1"/>
    <col min="9" max="16384" width="8.81640625" style="2"/>
  </cols>
  <sheetData>
    <row r="1" spans="1:8" ht="18">
      <c r="A1" s="4" t="s">
        <v>0</v>
      </c>
      <c r="B1" s="114"/>
      <c r="C1" s="114"/>
      <c r="D1" s="114"/>
      <c r="E1" s="6"/>
      <c r="F1" s="115"/>
      <c r="G1" s="17"/>
      <c r="H1" s="114"/>
    </row>
    <row r="2" spans="1:8" ht="18">
      <c r="A2" s="4" t="s">
        <v>1</v>
      </c>
      <c r="B2" s="114"/>
      <c r="C2" s="114"/>
      <c r="D2" s="114"/>
      <c r="E2" s="6"/>
      <c r="F2" s="115"/>
      <c r="G2" s="17"/>
      <c r="H2" s="114"/>
    </row>
    <row r="3" spans="1:8" ht="18">
      <c r="A3" s="4" t="s">
        <v>2</v>
      </c>
      <c r="B3" s="114"/>
      <c r="C3" s="114"/>
      <c r="D3" s="114"/>
      <c r="E3" s="6"/>
      <c r="F3" s="115"/>
      <c r="G3" s="17"/>
      <c r="H3" s="114"/>
    </row>
    <row r="4" spans="1:8" ht="18">
      <c r="A4" s="4" t="s">
        <v>3</v>
      </c>
      <c r="B4" s="114"/>
      <c r="C4" s="114"/>
      <c r="D4" s="114"/>
      <c r="E4" s="6"/>
      <c r="F4" s="115"/>
      <c r="G4" s="17"/>
      <c r="H4" s="114"/>
    </row>
    <row r="5" spans="1:8" ht="18">
      <c r="A5" s="4" t="s">
        <v>4</v>
      </c>
      <c r="B5" s="114"/>
      <c r="C5" s="114"/>
      <c r="D5" s="114"/>
      <c r="E5" s="6"/>
      <c r="F5" s="115"/>
      <c r="G5" s="17"/>
      <c r="H5" s="114"/>
    </row>
    <row r="6" spans="1:8" ht="18">
      <c r="A6" s="358" t="s">
        <v>591</v>
      </c>
      <c r="B6" s="114"/>
      <c r="C6" s="114"/>
      <c r="D6" s="114"/>
      <c r="E6" s="6"/>
      <c r="F6" s="115"/>
      <c r="G6" s="17"/>
      <c r="H6" s="114"/>
    </row>
    <row r="7" spans="1:8">
      <c r="A7" s="8"/>
      <c r="B7" s="8"/>
      <c r="C7" s="8"/>
      <c r="D7" s="8"/>
      <c r="E7" s="10"/>
      <c r="F7" s="116"/>
      <c r="G7" s="117"/>
      <c r="H7" s="8"/>
    </row>
    <row r="8" spans="1:8" ht="26" customHeight="1">
      <c r="A8" s="794" t="s">
        <v>991</v>
      </c>
      <c r="B8" s="795"/>
      <c r="C8" s="795"/>
      <c r="D8" s="795"/>
      <c r="E8" s="795"/>
      <c r="F8" s="795"/>
      <c r="G8" s="795"/>
      <c r="H8" s="796"/>
    </row>
    <row r="9" spans="1:8" ht="26" customHeight="1">
      <c r="A9" s="797"/>
      <c r="B9" s="798"/>
      <c r="C9" s="798"/>
      <c r="D9" s="798"/>
      <c r="E9" s="798"/>
      <c r="F9" s="798"/>
      <c r="G9" s="798"/>
      <c r="H9" s="799"/>
    </row>
    <row r="10" spans="1:8" ht="409" customHeight="1">
      <c r="A10" s="654"/>
      <c r="B10" s="655"/>
      <c r="C10" s="656"/>
      <c r="D10" s="121"/>
      <c r="E10" s="122"/>
      <c r="F10" s="123"/>
      <c r="G10" s="124"/>
      <c r="H10" s="118"/>
    </row>
    <row r="11" spans="1:8" ht="251" customHeight="1" thickBot="1">
      <c r="A11" s="792"/>
      <c r="B11" s="793"/>
      <c r="C11" s="793"/>
      <c r="D11" s="793"/>
      <c r="E11" s="793"/>
      <c r="F11" s="793"/>
      <c r="G11" s="793"/>
      <c r="H11" s="793"/>
    </row>
    <row r="12" spans="1:8" ht="33" customHeight="1" thickBot="1">
      <c r="A12" s="800" t="s">
        <v>734</v>
      </c>
      <c r="B12" s="801"/>
      <c r="C12" s="801"/>
      <c r="D12" s="801"/>
      <c r="E12" s="801"/>
      <c r="F12" s="801"/>
      <c r="G12" s="801"/>
      <c r="H12" s="802"/>
    </row>
    <row r="13" spans="1:8" s="357" customFormat="1" ht="18">
      <c r="A13" s="659" t="s">
        <v>868</v>
      </c>
      <c r="B13" s="660"/>
      <c r="C13" s="661"/>
      <c r="D13" s="446"/>
      <c r="E13" s="661"/>
      <c r="F13" s="662"/>
      <c r="G13" s="446"/>
      <c r="H13" s="447"/>
    </row>
    <row r="14" spans="1:8" s="357" customFormat="1" ht="18">
      <c r="A14" s="63" t="s">
        <v>742</v>
      </c>
      <c r="B14" s="33" t="s">
        <v>40</v>
      </c>
      <c r="C14" s="34">
        <v>7523906</v>
      </c>
      <c r="D14" s="648">
        <v>47450.9</v>
      </c>
      <c r="E14" s="34">
        <v>1</v>
      </c>
      <c r="F14" s="130"/>
      <c r="G14" s="37">
        <f t="shared" ref="G14:G17" si="0">ROUND((D14*(1-F14))*E14,2)</f>
        <v>47450.9</v>
      </c>
      <c r="H14" s="38">
        <f t="shared" ref="H14:H18" si="1">ROUND(G14*1.2,2)</f>
        <v>56941.08</v>
      </c>
    </row>
    <row r="15" spans="1:8" s="357" customFormat="1" ht="18">
      <c r="A15" s="63" t="s">
        <v>992</v>
      </c>
      <c r="B15" s="33" t="s">
        <v>40</v>
      </c>
      <c r="C15" s="34" t="s">
        <v>996</v>
      </c>
      <c r="D15" s="648">
        <v>127200</v>
      </c>
      <c r="E15" s="34">
        <v>1</v>
      </c>
      <c r="F15" s="130"/>
      <c r="G15" s="37">
        <f t="shared" si="0"/>
        <v>127200</v>
      </c>
      <c r="H15" s="38">
        <f t="shared" si="1"/>
        <v>152640</v>
      </c>
    </row>
    <row r="16" spans="1:8" s="357" customFormat="1" ht="36">
      <c r="A16" s="63" t="s">
        <v>993</v>
      </c>
      <c r="B16" s="33" t="s">
        <v>40</v>
      </c>
      <c r="C16" s="34">
        <v>7524718</v>
      </c>
      <c r="D16" s="648">
        <v>17278</v>
      </c>
      <c r="E16" s="34">
        <v>1</v>
      </c>
      <c r="F16" s="130"/>
      <c r="G16" s="37">
        <f t="shared" si="0"/>
        <v>17278</v>
      </c>
      <c r="H16" s="38">
        <f t="shared" si="1"/>
        <v>20733.599999999999</v>
      </c>
    </row>
    <row r="17" spans="1:8" s="357" customFormat="1" ht="36">
      <c r="A17" s="63" t="s">
        <v>994</v>
      </c>
      <c r="B17" s="33" t="s">
        <v>40</v>
      </c>
      <c r="C17" s="34">
        <v>7524719</v>
      </c>
      <c r="D17" s="648">
        <v>13356</v>
      </c>
      <c r="E17" s="34">
        <v>1</v>
      </c>
      <c r="F17" s="130"/>
      <c r="G17" s="37">
        <f t="shared" si="0"/>
        <v>13356</v>
      </c>
      <c r="H17" s="38">
        <f t="shared" si="1"/>
        <v>16027.2</v>
      </c>
    </row>
    <row r="18" spans="1:8" s="357" customFormat="1" ht="18">
      <c r="A18" s="803" t="s">
        <v>1007</v>
      </c>
      <c r="B18" s="804"/>
      <c r="C18" s="804"/>
      <c r="D18" s="804"/>
      <c r="E18" s="804"/>
      <c r="F18" s="805"/>
      <c r="G18" s="37">
        <f>SUM(G14:G17)</f>
        <v>205284.9</v>
      </c>
      <c r="H18" s="657">
        <f t="shared" si="1"/>
        <v>246341.88</v>
      </c>
    </row>
    <row r="19" spans="1:8" s="357" customFormat="1" ht="18">
      <c r="A19" s="441" t="s">
        <v>743</v>
      </c>
      <c r="B19" s="444"/>
      <c r="C19" s="448"/>
      <c r="D19" s="649"/>
      <c r="E19" s="448"/>
      <c r="F19" s="449"/>
      <c r="G19" s="449"/>
      <c r="H19" s="449"/>
    </row>
    <row r="20" spans="1:8" s="357" customFormat="1" ht="18">
      <c r="A20" s="63" t="s">
        <v>992</v>
      </c>
      <c r="B20" s="33" t="s">
        <v>40</v>
      </c>
      <c r="C20" s="34" t="s">
        <v>996</v>
      </c>
      <c r="D20" s="648">
        <v>127200</v>
      </c>
      <c r="E20" s="34">
        <v>1</v>
      </c>
      <c r="F20" s="130"/>
      <c r="G20" s="37">
        <f t="shared" ref="G20:G22" si="2">ROUND((D20*(1-F20))*E20,2)</f>
        <v>127200</v>
      </c>
      <c r="H20" s="38">
        <f t="shared" ref="H20:H22" si="3">ROUND(G20*1.2,2)</f>
        <v>152640</v>
      </c>
    </row>
    <row r="21" spans="1:8" s="357" customFormat="1" ht="36">
      <c r="A21" s="63" t="s">
        <v>993</v>
      </c>
      <c r="B21" s="33" t="s">
        <v>40</v>
      </c>
      <c r="C21" s="34">
        <v>7524718</v>
      </c>
      <c r="D21" s="648">
        <v>17278</v>
      </c>
      <c r="E21" s="34">
        <v>1</v>
      </c>
      <c r="F21" s="130"/>
      <c r="G21" s="37">
        <f t="shared" si="2"/>
        <v>17278</v>
      </c>
      <c r="H21" s="38">
        <f t="shared" si="3"/>
        <v>20733.599999999999</v>
      </c>
    </row>
    <row r="22" spans="1:8" s="357" customFormat="1" ht="36">
      <c r="A22" s="63" t="s">
        <v>994</v>
      </c>
      <c r="B22" s="33" t="s">
        <v>40</v>
      </c>
      <c r="C22" s="34">
        <v>7524719</v>
      </c>
      <c r="D22" s="648">
        <v>13356</v>
      </c>
      <c r="E22" s="34">
        <v>1</v>
      </c>
      <c r="F22" s="130"/>
      <c r="G22" s="37">
        <f t="shared" si="2"/>
        <v>13356</v>
      </c>
      <c r="H22" s="38">
        <f t="shared" si="3"/>
        <v>16027.2</v>
      </c>
    </row>
    <row r="23" spans="1:8" s="357" customFormat="1" ht="18.5" thickBot="1">
      <c r="A23" s="806" t="s">
        <v>1007</v>
      </c>
      <c r="B23" s="807"/>
      <c r="C23" s="807"/>
      <c r="D23" s="807"/>
      <c r="E23" s="807"/>
      <c r="F23" s="808"/>
      <c r="G23" s="658">
        <f>SUM(G20:G22)</f>
        <v>157834</v>
      </c>
      <c r="H23" s="663">
        <f>ROUND(G23*1.2,2)</f>
        <v>189400.8</v>
      </c>
    </row>
    <row r="24" spans="1:8" ht="33" customHeight="1" thickBot="1">
      <c r="A24" s="800" t="s">
        <v>1006</v>
      </c>
      <c r="B24" s="801"/>
      <c r="C24" s="801"/>
      <c r="D24" s="801"/>
      <c r="E24" s="801"/>
      <c r="F24" s="801"/>
      <c r="G24" s="801"/>
      <c r="H24" s="802"/>
    </row>
    <row r="25" spans="1:8" s="357" customFormat="1" ht="18">
      <c r="A25" s="659" t="s">
        <v>868</v>
      </c>
      <c r="B25" s="660"/>
      <c r="C25" s="661"/>
      <c r="D25" s="446"/>
      <c r="E25" s="661"/>
      <c r="F25" s="662"/>
      <c r="G25" s="446"/>
      <c r="H25" s="447"/>
    </row>
    <row r="26" spans="1:8" s="357" customFormat="1" ht="18">
      <c r="A26" s="63" t="s">
        <v>742</v>
      </c>
      <c r="B26" s="33" t="s">
        <v>40</v>
      </c>
      <c r="C26" s="34">
        <v>7523906</v>
      </c>
      <c r="D26" s="648">
        <v>47450.9</v>
      </c>
      <c r="E26" s="34">
        <v>1</v>
      </c>
      <c r="F26" s="130"/>
      <c r="G26" s="37">
        <f t="shared" ref="G26:G29" si="4">ROUND((D26*(1-F26))*E26,2)</f>
        <v>47450.9</v>
      </c>
      <c r="H26" s="38">
        <f t="shared" ref="H26:H29" si="5">ROUND(G26*1.2,2)</f>
        <v>56941.08</v>
      </c>
    </row>
    <row r="27" spans="1:8" s="357" customFormat="1" ht="18">
      <c r="A27" s="63" t="s">
        <v>992</v>
      </c>
      <c r="B27" s="33" t="s">
        <v>40</v>
      </c>
      <c r="C27" s="34" t="s">
        <v>996</v>
      </c>
      <c r="D27" s="648">
        <v>127200</v>
      </c>
      <c r="E27" s="34">
        <v>1</v>
      </c>
      <c r="F27" s="130"/>
      <c r="G27" s="37">
        <f t="shared" si="4"/>
        <v>127200</v>
      </c>
      <c r="H27" s="38">
        <f t="shared" si="5"/>
        <v>152640</v>
      </c>
    </row>
    <row r="28" spans="1:8" s="357" customFormat="1" ht="36">
      <c r="A28" s="63" t="s">
        <v>993</v>
      </c>
      <c r="B28" s="33" t="s">
        <v>40</v>
      </c>
      <c r="C28" s="34">
        <v>7524718</v>
      </c>
      <c r="D28" s="648">
        <v>17278</v>
      </c>
      <c r="E28" s="34">
        <v>1</v>
      </c>
      <c r="F28" s="130"/>
      <c r="G28" s="37">
        <f t="shared" si="4"/>
        <v>17278</v>
      </c>
      <c r="H28" s="38">
        <f t="shared" si="5"/>
        <v>20733.599999999999</v>
      </c>
    </row>
    <row r="29" spans="1:8" s="357" customFormat="1" ht="24" customHeight="1">
      <c r="A29" s="63" t="s">
        <v>995</v>
      </c>
      <c r="B29" s="33" t="s">
        <v>40</v>
      </c>
      <c r="C29" s="34">
        <v>7524720</v>
      </c>
      <c r="D29" s="648">
        <v>25970</v>
      </c>
      <c r="E29" s="34">
        <v>1</v>
      </c>
      <c r="F29" s="130"/>
      <c r="G29" s="37">
        <f t="shared" si="4"/>
        <v>25970</v>
      </c>
      <c r="H29" s="38">
        <f t="shared" si="5"/>
        <v>31164</v>
      </c>
    </row>
    <row r="30" spans="1:8" s="357" customFormat="1" ht="24" customHeight="1">
      <c r="A30" s="803" t="s">
        <v>1007</v>
      </c>
      <c r="B30" s="804"/>
      <c r="C30" s="804"/>
      <c r="D30" s="804"/>
      <c r="E30" s="804"/>
      <c r="F30" s="805"/>
      <c r="G30" s="658">
        <f>SUM(G26:G29)</f>
        <v>217898.9</v>
      </c>
      <c r="H30" s="657">
        <f>ROUND(G30*1.2,2)</f>
        <v>261478.68</v>
      </c>
    </row>
    <row r="31" spans="1:8" s="357" customFormat="1" ht="18">
      <c r="A31" s="441" t="s">
        <v>743</v>
      </c>
      <c r="B31" s="444"/>
      <c r="C31" s="448"/>
      <c r="D31" s="649"/>
      <c r="E31" s="448"/>
      <c r="F31" s="449"/>
      <c r="G31" s="449"/>
      <c r="H31" s="449"/>
    </row>
    <row r="32" spans="1:8" s="357" customFormat="1" ht="18">
      <c r="A32" s="63" t="s">
        <v>992</v>
      </c>
      <c r="B32" s="33" t="s">
        <v>40</v>
      </c>
      <c r="C32" s="34" t="s">
        <v>996</v>
      </c>
      <c r="D32" s="648">
        <v>127200</v>
      </c>
      <c r="E32" s="34">
        <v>1</v>
      </c>
      <c r="F32" s="130"/>
      <c r="G32" s="37">
        <f t="shared" ref="G32:G34" si="6">ROUND((D32*(1-F32))*E32,2)</f>
        <v>127200</v>
      </c>
      <c r="H32" s="38">
        <f t="shared" ref="H32:H34" si="7">ROUND(G32*1.2,2)</f>
        <v>152640</v>
      </c>
    </row>
    <row r="33" spans="1:8" s="357" customFormat="1" ht="36">
      <c r="A33" s="63" t="s">
        <v>993</v>
      </c>
      <c r="B33" s="33" t="s">
        <v>40</v>
      </c>
      <c r="C33" s="34">
        <v>7524718</v>
      </c>
      <c r="D33" s="648">
        <v>17278</v>
      </c>
      <c r="E33" s="34">
        <v>1</v>
      </c>
      <c r="F33" s="130"/>
      <c r="G33" s="37">
        <f t="shared" si="6"/>
        <v>17278</v>
      </c>
      <c r="H33" s="38">
        <f t="shared" si="7"/>
        <v>20733.599999999999</v>
      </c>
    </row>
    <row r="34" spans="1:8" s="357" customFormat="1" ht="24" customHeight="1">
      <c r="A34" s="63" t="s">
        <v>995</v>
      </c>
      <c r="B34" s="33" t="s">
        <v>40</v>
      </c>
      <c r="C34" s="34">
        <v>7524720</v>
      </c>
      <c r="D34" s="648">
        <v>25970</v>
      </c>
      <c r="E34" s="34">
        <v>1</v>
      </c>
      <c r="F34" s="130"/>
      <c r="G34" s="37">
        <f t="shared" si="6"/>
        <v>25970</v>
      </c>
      <c r="H34" s="38">
        <f t="shared" si="7"/>
        <v>31164</v>
      </c>
    </row>
    <row r="35" spans="1:8" s="357" customFormat="1" ht="24" customHeight="1" thickBot="1">
      <c r="A35" s="806" t="s">
        <v>1007</v>
      </c>
      <c r="B35" s="807"/>
      <c r="C35" s="807"/>
      <c r="D35" s="807"/>
      <c r="E35" s="807"/>
      <c r="F35" s="808"/>
      <c r="G35" s="658">
        <f>SUM(G32:G34)</f>
        <v>170448</v>
      </c>
      <c r="H35" s="663">
        <f>ROUND(G35*1.2,2)</f>
        <v>204537.60000000001</v>
      </c>
    </row>
    <row r="36" spans="1:8" ht="33" customHeight="1" thickBot="1">
      <c r="A36" s="800" t="s">
        <v>999</v>
      </c>
      <c r="B36" s="801"/>
      <c r="C36" s="801"/>
      <c r="D36" s="801"/>
      <c r="E36" s="801"/>
      <c r="F36" s="801"/>
      <c r="G36" s="801"/>
      <c r="H36" s="802"/>
    </row>
    <row r="37" spans="1:8" s="357" customFormat="1" ht="18">
      <c r="A37" s="659" t="s">
        <v>869</v>
      </c>
      <c r="B37" s="660"/>
      <c r="C37" s="661"/>
      <c r="D37" s="446"/>
      <c r="E37" s="661"/>
      <c r="F37" s="662"/>
      <c r="G37" s="446"/>
      <c r="H37" s="447"/>
    </row>
    <row r="38" spans="1:8" s="357" customFormat="1" ht="18">
      <c r="A38" s="63" t="s">
        <v>742</v>
      </c>
      <c r="B38" s="33" t="s">
        <v>40</v>
      </c>
      <c r="C38" s="34">
        <v>7523906</v>
      </c>
      <c r="D38" s="648">
        <v>47450.9</v>
      </c>
      <c r="E38" s="34">
        <v>1</v>
      </c>
      <c r="F38" s="130"/>
      <c r="G38" s="37">
        <f t="shared" ref="G38:G42" si="8">ROUND((D38*(1-F38))*E38,2)</f>
        <v>47450.9</v>
      </c>
      <c r="H38" s="38">
        <f t="shared" ref="H38:H42" si="9">ROUND(G38*1.2,2)</f>
        <v>56941.08</v>
      </c>
    </row>
    <row r="39" spans="1:8" s="357" customFormat="1" ht="18">
      <c r="A39" s="63" t="s">
        <v>992</v>
      </c>
      <c r="B39" s="33" t="s">
        <v>40</v>
      </c>
      <c r="C39" s="34" t="s">
        <v>996</v>
      </c>
      <c r="D39" s="648">
        <v>127200</v>
      </c>
      <c r="E39" s="34">
        <v>2</v>
      </c>
      <c r="F39" s="130"/>
      <c r="G39" s="37">
        <f t="shared" si="8"/>
        <v>254400</v>
      </c>
      <c r="H39" s="38">
        <f t="shared" si="9"/>
        <v>305280</v>
      </c>
    </row>
    <row r="40" spans="1:8" s="357" customFormat="1" ht="36">
      <c r="A40" s="63" t="s">
        <v>993</v>
      </c>
      <c r="B40" s="33" t="s">
        <v>40</v>
      </c>
      <c r="C40" s="34">
        <v>7524718</v>
      </c>
      <c r="D40" s="648">
        <v>17278</v>
      </c>
      <c r="E40" s="34">
        <v>1</v>
      </c>
      <c r="F40" s="130"/>
      <c r="G40" s="37">
        <f t="shared" si="8"/>
        <v>17278</v>
      </c>
      <c r="H40" s="38">
        <f t="shared" si="9"/>
        <v>20733.599999999999</v>
      </c>
    </row>
    <row r="41" spans="1:8" s="357" customFormat="1" ht="38.5" customHeight="1">
      <c r="A41" s="63" t="s">
        <v>995</v>
      </c>
      <c r="B41" s="33" t="s">
        <v>40</v>
      </c>
      <c r="C41" s="34">
        <v>7524720</v>
      </c>
      <c r="D41" s="648">
        <v>25970</v>
      </c>
      <c r="E41" s="34">
        <v>1</v>
      </c>
      <c r="F41" s="130"/>
      <c r="G41" s="37">
        <f t="shared" si="8"/>
        <v>25970</v>
      </c>
      <c r="H41" s="38">
        <f t="shared" si="9"/>
        <v>31164</v>
      </c>
    </row>
    <row r="42" spans="1:8" s="357" customFormat="1" ht="40" customHeight="1">
      <c r="A42" s="63" t="s">
        <v>997</v>
      </c>
      <c r="B42" s="33"/>
      <c r="C42" s="34" t="s">
        <v>998</v>
      </c>
      <c r="D42" s="648">
        <v>2703</v>
      </c>
      <c r="E42" s="34">
        <v>1</v>
      </c>
      <c r="F42" s="130"/>
      <c r="G42" s="37">
        <f t="shared" si="8"/>
        <v>2703</v>
      </c>
      <c r="H42" s="657">
        <f t="shared" si="9"/>
        <v>3243.6</v>
      </c>
    </row>
    <row r="43" spans="1:8" s="357" customFormat="1" ht="22" customHeight="1">
      <c r="A43" s="803" t="s">
        <v>1007</v>
      </c>
      <c r="B43" s="804"/>
      <c r="C43" s="804"/>
      <c r="D43" s="804"/>
      <c r="E43" s="804"/>
      <c r="F43" s="805"/>
      <c r="G43" s="658">
        <f>SUM(G38:G42)</f>
        <v>347801.9</v>
      </c>
      <c r="H43" s="657">
        <f>ROUND(G43*1.2,2)</f>
        <v>417362.28</v>
      </c>
    </row>
    <row r="44" spans="1:8" s="357" customFormat="1" ht="18">
      <c r="A44" s="441" t="s">
        <v>1000</v>
      </c>
      <c r="B44" s="444"/>
      <c r="C44" s="448"/>
      <c r="D44" s="649"/>
      <c r="E44" s="448"/>
      <c r="F44" s="449"/>
      <c r="G44" s="449"/>
      <c r="H44" s="449"/>
    </row>
    <row r="45" spans="1:8" s="357" customFormat="1" ht="18">
      <c r="A45" s="63" t="s">
        <v>992</v>
      </c>
      <c r="B45" s="33" t="s">
        <v>40</v>
      </c>
      <c r="C45" s="34" t="s">
        <v>996</v>
      </c>
      <c r="D45" s="648">
        <v>127200</v>
      </c>
      <c r="E45" s="34">
        <v>2</v>
      </c>
      <c r="F45" s="130"/>
      <c r="G45" s="37">
        <f t="shared" ref="G45:G48" si="10">ROUND((D45*(1-F45))*E45,2)</f>
        <v>254400</v>
      </c>
      <c r="H45" s="38">
        <f t="shared" ref="H45:H48" si="11">ROUND(G45*1.2,2)</f>
        <v>305280</v>
      </c>
    </row>
    <row r="46" spans="1:8" s="357" customFormat="1" ht="36">
      <c r="A46" s="63" t="s">
        <v>993</v>
      </c>
      <c r="B46" s="33" t="s">
        <v>40</v>
      </c>
      <c r="C46" s="34">
        <v>7524718</v>
      </c>
      <c r="D46" s="648">
        <v>17278</v>
      </c>
      <c r="E46" s="34">
        <v>1</v>
      </c>
      <c r="F46" s="130"/>
      <c r="G46" s="37">
        <f t="shared" si="10"/>
        <v>17278</v>
      </c>
      <c r="H46" s="38">
        <f t="shared" si="11"/>
        <v>20733.599999999999</v>
      </c>
    </row>
    <row r="47" spans="1:8" s="357" customFormat="1" ht="24" customHeight="1">
      <c r="A47" s="63" t="s">
        <v>995</v>
      </c>
      <c r="B47" s="33" t="s">
        <v>40</v>
      </c>
      <c r="C47" s="34">
        <v>7524720</v>
      </c>
      <c r="D47" s="648">
        <v>25970</v>
      </c>
      <c r="E47" s="34">
        <v>1</v>
      </c>
      <c r="F47" s="130"/>
      <c r="G47" s="37">
        <f t="shared" si="10"/>
        <v>25970</v>
      </c>
      <c r="H47" s="38">
        <f t="shared" si="11"/>
        <v>31164</v>
      </c>
    </row>
    <row r="48" spans="1:8" s="357" customFormat="1" ht="40" customHeight="1">
      <c r="A48" s="63" t="s">
        <v>997</v>
      </c>
      <c r="B48" s="33"/>
      <c r="C48" s="34" t="s">
        <v>998</v>
      </c>
      <c r="D48" s="648">
        <v>2703</v>
      </c>
      <c r="E48" s="34">
        <v>1</v>
      </c>
      <c r="F48" s="130"/>
      <c r="G48" s="37">
        <f t="shared" si="10"/>
        <v>2703</v>
      </c>
      <c r="H48" s="657">
        <f t="shared" si="11"/>
        <v>3243.6</v>
      </c>
    </row>
    <row r="49" spans="1:8" s="357" customFormat="1" ht="26" customHeight="1" thickBot="1">
      <c r="A49" s="806" t="s">
        <v>1007</v>
      </c>
      <c r="B49" s="807"/>
      <c r="C49" s="807"/>
      <c r="D49" s="807"/>
      <c r="E49" s="807"/>
      <c r="F49" s="808"/>
      <c r="G49" s="658">
        <f>SUM(G45:G48)</f>
        <v>300351</v>
      </c>
      <c r="H49" s="663">
        <f>ROUND(G49*1.2,2)</f>
        <v>360421.2</v>
      </c>
    </row>
    <row r="50" spans="1:8" ht="33" customHeight="1" thickBot="1">
      <c r="A50" s="800" t="s">
        <v>1001</v>
      </c>
      <c r="B50" s="801"/>
      <c r="C50" s="801"/>
      <c r="D50" s="801"/>
      <c r="E50" s="801"/>
      <c r="F50" s="801"/>
      <c r="G50" s="801"/>
      <c r="H50" s="802"/>
    </row>
    <row r="51" spans="1:8" s="357" customFormat="1" ht="18">
      <c r="A51" s="659" t="s">
        <v>869</v>
      </c>
      <c r="B51" s="660"/>
      <c r="C51" s="661"/>
      <c r="D51" s="446"/>
      <c r="E51" s="661"/>
      <c r="F51" s="662"/>
      <c r="G51" s="446"/>
      <c r="H51" s="447"/>
    </row>
    <row r="52" spans="1:8" s="357" customFormat="1" ht="18">
      <c r="A52" s="63" t="s">
        <v>742</v>
      </c>
      <c r="B52" s="33" t="s">
        <v>40</v>
      </c>
      <c r="C52" s="34">
        <v>7523906</v>
      </c>
      <c r="D52" s="648">
        <v>47450.9</v>
      </c>
      <c r="E52" s="34">
        <v>1</v>
      </c>
      <c r="F52" s="130"/>
      <c r="G52" s="37">
        <f t="shared" ref="G52:G56" si="12">ROUND((D52*(1-F52))*E52,2)</f>
        <v>47450.9</v>
      </c>
      <c r="H52" s="38">
        <f t="shared" ref="H52:H56" si="13">ROUND(G52*1.2,2)</f>
        <v>56941.08</v>
      </c>
    </row>
    <row r="53" spans="1:8" s="357" customFormat="1" ht="18">
      <c r="A53" s="63" t="s">
        <v>992</v>
      </c>
      <c r="B53" s="33" t="s">
        <v>40</v>
      </c>
      <c r="C53" s="34" t="s">
        <v>996</v>
      </c>
      <c r="D53" s="648">
        <v>127200</v>
      </c>
      <c r="E53" s="34">
        <v>2</v>
      </c>
      <c r="F53" s="130"/>
      <c r="G53" s="37">
        <f t="shared" si="12"/>
        <v>254400</v>
      </c>
      <c r="H53" s="38">
        <f t="shared" si="13"/>
        <v>305280</v>
      </c>
    </row>
    <row r="54" spans="1:8" s="357" customFormat="1" ht="18">
      <c r="A54" s="63" t="s">
        <v>1002</v>
      </c>
      <c r="B54" s="33" t="s">
        <v>40</v>
      </c>
      <c r="C54" s="34">
        <v>7524758</v>
      </c>
      <c r="D54" s="648">
        <v>23850</v>
      </c>
      <c r="E54" s="34">
        <v>1</v>
      </c>
      <c r="F54" s="130"/>
      <c r="G54" s="37">
        <f t="shared" si="12"/>
        <v>23850</v>
      </c>
      <c r="H54" s="38">
        <f t="shared" si="13"/>
        <v>28620</v>
      </c>
    </row>
    <row r="55" spans="1:8" s="357" customFormat="1" ht="24" customHeight="1">
      <c r="A55" s="63" t="s">
        <v>995</v>
      </c>
      <c r="B55" s="33" t="s">
        <v>40</v>
      </c>
      <c r="C55" s="34">
        <v>7524720</v>
      </c>
      <c r="D55" s="648">
        <v>25970</v>
      </c>
      <c r="E55" s="34">
        <v>1</v>
      </c>
      <c r="F55" s="130"/>
      <c r="G55" s="37">
        <f t="shared" si="12"/>
        <v>25970</v>
      </c>
      <c r="H55" s="38">
        <f t="shared" si="13"/>
        <v>31164</v>
      </c>
    </row>
    <row r="56" spans="1:8" s="357" customFormat="1" ht="40" customHeight="1">
      <c r="A56" s="63" t="s">
        <v>997</v>
      </c>
      <c r="B56" s="33"/>
      <c r="C56" s="34" t="s">
        <v>998</v>
      </c>
      <c r="D56" s="648">
        <v>2703</v>
      </c>
      <c r="E56" s="34">
        <v>1</v>
      </c>
      <c r="F56" s="130"/>
      <c r="G56" s="37">
        <f t="shared" si="12"/>
        <v>2703</v>
      </c>
      <c r="H56" s="657">
        <f t="shared" si="13"/>
        <v>3243.6</v>
      </c>
    </row>
    <row r="57" spans="1:8" s="357" customFormat="1" ht="22" customHeight="1">
      <c r="A57" s="803" t="s">
        <v>1007</v>
      </c>
      <c r="B57" s="804"/>
      <c r="C57" s="804"/>
      <c r="D57" s="804"/>
      <c r="E57" s="804"/>
      <c r="F57" s="805"/>
      <c r="G57" s="658">
        <f>SUM(G52:G56)</f>
        <v>354373.9</v>
      </c>
      <c r="H57" s="657">
        <f>ROUND(G57*1.2,2)</f>
        <v>425248.68</v>
      </c>
    </row>
    <row r="58" spans="1:8" s="357" customFormat="1" ht="18">
      <c r="A58" s="441" t="s">
        <v>1000</v>
      </c>
      <c r="B58" s="444"/>
      <c r="C58" s="448"/>
      <c r="D58" s="649"/>
      <c r="E58" s="448"/>
      <c r="F58" s="449"/>
      <c r="G58" s="449"/>
      <c r="H58" s="449"/>
    </row>
    <row r="59" spans="1:8" s="357" customFormat="1" ht="18">
      <c r="A59" s="63" t="s">
        <v>992</v>
      </c>
      <c r="B59" s="33" t="s">
        <v>40</v>
      </c>
      <c r="C59" s="34" t="s">
        <v>996</v>
      </c>
      <c r="D59" s="648">
        <v>127200</v>
      </c>
      <c r="E59" s="34">
        <v>2</v>
      </c>
      <c r="F59" s="130"/>
      <c r="G59" s="37">
        <f t="shared" ref="G59:G62" si="14">ROUND((D59*(1-F59))*E59,2)</f>
        <v>254400</v>
      </c>
      <c r="H59" s="38">
        <f t="shared" ref="H59:H62" si="15">ROUND(G59*1.2,2)</f>
        <v>305280</v>
      </c>
    </row>
    <row r="60" spans="1:8" s="357" customFormat="1" ht="18">
      <c r="A60" s="63" t="s">
        <v>1002</v>
      </c>
      <c r="B60" s="33" t="s">
        <v>40</v>
      </c>
      <c r="C60" s="34">
        <v>7524758</v>
      </c>
      <c r="D60" s="648">
        <v>23850</v>
      </c>
      <c r="E60" s="34">
        <v>1</v>
      </c>
      <c r="F60" s="130"/>
      <c r="G60" s="37">
        <f t="shared" si="14"/>
        <v>23850</v>
      </c>
      <c r="H60" s="38">
        <f t="shared" si="15"/>
        <v>28620</v>
      </c>
    </row>
    <row r="61" spans="1:8" s="357" customFormat="1" ht="24" customHeight="1">
      <c r="A61" s="63" t="s">
        <v>995</v>
      </c>
      <c r="B61" s="33" t="s">
        <v>40</v>
      </c>
      <c r="C61" s="34">
        <v>7524720</v>
      </c>
      <c r="D61" s="648">
        <v>25970</v>
      </c>
      <c r="E61" s="34">
        <v>1</v>
      </c>
      <c r="F61" s="130"/>
      <c r="G61" s="37">
        <f t="shared" si="14"/>
        <v>25970</v>
      </c>
      <c r="H61" s="38">
        <f t="shared" si="15"/>
        <v>31164</v>
      </c>
    </row>
    <row r="62" spans="1:8" s="357" customFormat="1" ht="40" customHeight="1">
      <c r="A62" s="63" t="s">
        <v>997</v>
      </c>
      <c r="B62" s="33"/>
      <c r="C62" s="34" t="s">
        <v>998</v>
      </c>
      <c r="D62" s="648">
        <v>2703</v>
      </c>
      <c r="E62" s="34">
        <v>1</v>
      </c>
      <c r="F62" s="130"/>
      <c r="G62" s="37">
        <f t="shared" si="14"/>
        <v>2703</v>
      </c>
      <c r="H62" s="657">
        <f t="shared" si="15"/>
        <v>3243.6</v>
      </c>
    </row>
    <row r="63" spans="1:8" s="357" customFormat="1" ht="24" customHeight="1" thickBot="1">
      <c r="A63" s="806" t="s">
        <v>1007</v>
      </c>
      <c r="B63" s="807"/>
      <c r="C63" s="807"/>
      <c r="D63" s="807"/>
      <c r="E63" s="807"/>
      <c r="F63" s="808"/>
      <c r="G63" s="658">
        <f>SUM(G58:G62)</f>
        <v>306923</v>
      </c>
      <c r="H63" s="663">
        <f>ROUND(G63*1.2,2)</f>
        <v>368307.6</v>
      </c>
    </row>
    <row r="64" spans="1:8" ht="33" customHeight="1" thickBot="1">
      <c r="A64" s="800" t="s">
        <v>1013</v>
      </c>
      <c r="B64" s="801"/>
      <c r="C64" s="801"/>
      <c r="D64" s="801"/>
      <c r="E64" s="801"/>
      <c r="F64" s="801"/>
      <c r="G64" s="801"/>
      <c r="H64" s="802"/>
    </row>
    <row r="65" spans="1:8" s="357" customFormat="1" ht="18">
      <c r="A65" s="664" t="s">
        <v>742</v>
      </c>
      <c r="B65" s="665" t="s">
        <v>40</v>
      </c>
      <c r="C65" s="666">
        <v>7523906</v>
      </c>
      <c r="D65" s="648">
        <v>47450.9</v>
      </c>
      <c r="E65" s="666">
        <v>1</v>
      </c>
      <c r="F65" s="667"/>
      <c r="G65" s="668">
        <f t="shared" ref="G65:G66" si="16">ROUND((D65*(1-F65))*E65,2)</f>
        <v>47450.9</v>
      </c>
      <c r="H65" s="669">
        <f t="shared" ref="H65:H66" si="17">ROUND(G65*1.2,2)</f>
        <v>56941.08</v>
      </c>
    </row>
    <row r="66" spans="1:8" s="357" customFormat="1" ht="18">
      <c r="A66" s="63" t="s">
        <v>992</v>
      </c>
      <c r="B66" s="33" t="s">
        <v>40</v>
      </c>
      <c r="C66" s="34" t="s">
        <v>996</v>
      </c>
      <c r="D66" s="648">
        <v>127200</v>
      </c>
      <c r="E66" s="34">
        <v>3</v>
      </c>
      <c r="F66" s="130"/>
      <c r="G66" s="37">
        <f t="shared" si="16"/>
        <v>381600</v>
      </c>
      <c r="H66" s="38">
        <f t="shared" si="17"/>
        <v>457920</v>
      </c>
    </row>
    <row r="67" spans="1:8" s="357" customFormat="1" ht="43" customHeight="1">
      <c r="A67" s="63" t="s">
        <v>1005</v>
      </c>
      <c r="B67" s="33" t="s">
        <v>40</v>
      </c>
      <c r="C67" s="34">
        <v>7524931</v>
      </c>
      <c r="D67" s="648">
        <v>10925.28</v>
      </c>
      <c r="E67" s="34">
        <v>1</v>
      </c>
      <c r="F67" s="130"/>
      <c r="G67" s="37">
        <f t="shared" ref="G67" si="18">ROUND((D67*(1-F67))*E67,2)</f>
        <v>10925.28</v>
      </c>
      <c r="H67" s="38">
        <f t="shared" ref="H67" si="19">ROUND(G67*1.2,2)</f>
        <v>13110.34</v>
      </c>
    </row>
    <row r="68" spans="1:8" s="357" customFormat="1" ht="19" customHeight="1" thickBot="1">
      <c r="A68" s="806" t="s">
        <v>1007</v>
      </c>
      <c r="B68" s="807"/>
      <c r="C68" s="807"/>
      <c r="D68" s="807"/>
      <c r="E68" s="807"/>
      <c r="F68" s="808"/>
      <c r="G68" s="658">
        <f>SUM(G65:G67)</f>
        <v>439976.18000000005</v>
      </c>
      <c r="H68" s="663">
        <f>ROUND(G68*1.2,2)</f>
        <v>527971.42000000004</v>
      </c>
    </row>
    <row r="69" spans="1:8" ht="33" customHeight="1" thickBot="1">
      <c r="A69" s="800" t="s">
        <v>1014</v>
      </c>
      <c r="B69" s="801"/>
      <c r="C69" s="801"/>
      <c r="D69" s="801"/>
      <c r="E69" s="801"/>
      <c r="F69" s="801"/>
      <c r="G69" s="801"/>
      <c r="H69" s="802"/>
    </row>
    <row r="70" spans="1:8" s="357" customFormat="1" ht="18">
      <c r="A70" s="664" t="s">
        <v>939</v>
      </c>
      <c r="B70" s="665" t="s">
        <v>40</v>
      </c>
      <c r="C70" s="666">
        <v>7523909</v>
      </c>
      <c r="D70" s="648">
        <v>89798.96</v>
      </c>
      <c r="E70" s="666">
        <v>1</v>
      </c>
      <c r="F70" s="667"/>
      <c r="G70" s="668">
        <f t="shared" ref="G70:G72" si="20">ROUND((D70*(1-F70))*E70,2)</f>
        <v>89798.96</v>
      </c>
      <c r="H70" s="669">
        <f t="shared" ref="H70:H72" si="21">ROUND(G70*1.2,2)</f>
        <v>107758.75</v>
      </c>
    </row>
    <row r="71" spans="1:8" s="357" customFormat="1" ht="18">
      <c r="A71" s="63" t="s">
        <v>1004</v>
      </c>
      <c r="B71" s="33" t="s">
        <v>40</v>
      </c>
      <c r="C71" s="34">
        <v>7524717</v>
      </c>
      <c r="D71" s="648">
        <v>583000</v>
      </c>
      <c r="E71" s="34">
        <v>1</v>
      </c>
      <c r="F71" s="130"/>
      <c r="G71" s="37">
        <f t="shared" si="20"/>
        <v>583000</v>
      </c>
      <c r="H71" s="38">
        <f t="shared" si="21"/>
        <v>699600</v>
      </c>
    </row>
    <row r="72" spans="1:8" s="357" customFormat="1" ht="38" customHeight="1">
      <c r="A72" s="63" t="s">
        <v>1003</v>
      </c>
      <c r="B72" s="33" t="s">
        <v>40</v>
      </c>
      <c r="C72" s="34">
        <v>7524759</v>
      </c>
      <c r="D72" s="648">
        <v>3763</v>
      </c>
      <c r="E72" s="34">
        <v>1</v>
      </c>
      <c r="F72" s="130"/>
      <c r="G72" s="37">
        <f t="shared" si="20"/>
        <v>3763</v>
      </c>
      <c r="H72" s="38">
        <f t="shared" si="21"/>
        <v>4515.6000000000004</v>
      </c>
    </row>
    <row r="73" spans="1:8" s="357" customFormat="1" ht="22" customHeight="1">
      <c r="A73" s="803" t="s">
        <v>1007</v>
      </c>
      <c r="B73" s="804"/>
      <c r="C73" s="804"/>
      <c r="D73" s="804"/>
      <c r="E73" s="804"/>
      <c r="F73" s="805"/>
      <c r="G73" s="37">
        <f>SUM(G70:G72)</f>
        <v>676561.96</v>
      </c>
      <c r="H73" s="37">
        <f>ROUND(G73*1.2,2)</f>
        <v>811874.35</v>
      </c>
    </row>
    <row r="74" spans="1:8" ht="18">
      <c r="A74" s="141"/>
      <c r="B74" s="142"/>
      <c r="C74" s="142"/>
      <c r="D74" s="143"/>
      <c r="E74" s="144"/>
      <c r="F74" s="145"/>
      <c r="G74" s="143"/>
      <c r="H74" s="146"/>
    </row>
    <row r="75" spans="1:8" ht="18">
      <c r="A75" s="128"/>
      <c r="B75" s="18"/>
      <c r="C75" s="18"/>
      <c r="D75" s="18"/>
      <c r="E75" s="30"/>
      <c r="F75" s="147"/>
      <c r="G75" s="148"/>
      <c r="H75" s="18"/>
    </row>
    <row r="76" spans="1:8">
      <c r="A76" s="8"/>
      <c r="B76" s="8"/>
      <c r="C76" s="8"/>
      <c r="D76" s="8"/>
      <c r="E76" s="10"/>
      <c r="F76" s="116"/>
      <c r="G76" s="117"/>
      <c r="H76" s="8"/>
    </row>
  </sheetData>
  <mergeCells count="18">
    <mergeCell ref="A73:F73"/>
    <mergeCell ref="A50:H50"/>
    <mergeCell ref="A69:H69"/>
    <mergeCell ref="A64:H64"/>
    <mergeCell ref="A49:F49"/>
    <mergeCell ref="A57:F57"/>
    <mergeCell ref="A63:F63"/>
    <mergeCell ref="A68:F68"/>
    <mergeCell ref="A30:F30"/>
    <mergeCell ref="A35:F35"/>
    <mergeCell ref="A43:F43"/>
    <mergeCell ref="A24:H24"/>
    <mergeCell ref="A36:H36"/>
    <mergeCell ref="A11:H11"/>
    <mergeCell ref="A8:H9"/>
    <mergeCell ref="A12:H12"/>
    <mergeCell ref="A18:F18"/>
    <mergeCell ref="A23:F23"/>
  </mergeCells>
  <conditionalFormatting sqref="D74:H74 E14:H17 E70:H72 E67:H67 E19:H20 G18:H18">
    <cfRule type="cellIs" dxfId="36" priority="81" stopIfTrue="1" operator="lessThanOrEqual">
      <formula>0</formula>
    </cfRule>
  </conditionalFormatting>
  <conditionalFormatting sqref="E19:F19">
    <cfRule type="cellIs" dxfId="35" priority="49" stopIfTrue="1" operator="lessThanOrEqual">
      <formula>0</formula>
    </cfRule>
  </conditionalFormatting>
  <conditionalFormatting sqref="G19:H19">
    <cfRule type="cellIs" dxfId="34" priority="48" stopIfTrue="1" operator="lessThanOrEqual">
      <formula>0</formula>
    </cfRule>
  </conditionalFormatting>
  <conditionalFormatting sqref="E21:H22 G23">
    <cfRule type="cellIs" dxfId="33" priority="46" stopIfTrue="1" operator="lessThanOrEqual">
      <formula>0</formula>
    </cfRule>
  </conditionalFormatting>
  <conditionalFormatting sqref="G31:H31">
    <cfRule type="cellIs" dxfId="32" priority="38" stopIfTrue="1" operator="lessThanOrEqual">
      <formula>0</formula>
    </cfRule>
  </conditionalFormatting>
  <conditionalFormatting sqref="G44:H44">
    <cfRule type="cellIs" dxfId="31" priority="34" stopIfTrue="1" operator="lessThanOrEqual">
      <formula>0</formula>
    </cfRule>
  </conditionalFormatting>
  <conditionalFormatting sqref="E45:H47">
    <cfRule type="cellIs" dxfId="30" priority="33" stopIfTrue="1" operator="lessThanOrEqual">
      <formula>0</formula>
    </cfRule>
  </conditionalFormatting>
  <conditionalFormatting sqref="E26:H29 E31:H31">
    <cfRule type="cellIs" dxfId="29" priority="40" stopIfTrue="1" operator="lessThanOrEqual">
      <formula>0</formula>
    </cfRule>
  </conditionalFormatting>
  <conditionalFormatting sqref="E58:F58">
    <cfRule type="cellIs" dxfId="28" priority="30" stopIfTrue="1" operator="lessThanOrEqual">
      <formula>0</formula>
    </cfRule>
  </conditionalFormatting>
  <conditionalFormatting sqref="E32:H34">
    <cfRule type="cellIs" dxfId="27" priority="37" stopIfTrue="1" operator="lessThanOrEqual">
      <formula>0</formula>
    </cfRule>
  </conditionalFormatting>
  <conditionalFormatting sqref="E48:H48">
    <cfRule type="cellIs" dxfId="26" priority="32" stopIfTrue="1" operator="lessThanOrEqual">
      <formula>0</formula>
    </cfRule>
  </conditionalFormatting>
  <conditionalFormatting sqref="E31:F31">
    <cfRule type="cellIs" dxfId="25" priority="39" stopIfTrue="1" operator="lessThanOrEqual">
      <formula>0</formula>
    </cfRule>
  </conditionalFormatting>
  <conditionalFormatting sqref="E59:H59 E61:H61">
    <cfRule type="cellIs" dxfId="24" priority="28" stopIfTrue="1" operator="lessThanOrEqual">
      <formula>0</formula>
    </cfRule>
  </conditionalFormatting>
  <conditionalFormatting sqref="E62:H62">
    <cfRule type="cellIs" dxfId="23" priority="27" stopIfTrue="1" operator="lessThanOrEqual">
      <formula>0</formula>
    </cfRule>
  </conditionalFormatting>
  <conditionalFormatting sqref="E60:H60">
    <cfRule type="cellIs" dxfId="22" priority="26" stopIfTrue="1" operator="lessThanOrEqual">
      <formula>0</formula>
    </cfRule>
  </conditionalFormatting>
  <conditionalFormatting sqref="E38:H42 E44:H44">
    <cfRule type="cellIs" dxfId="21" priority="36" stopIfTrue="1" operator="lessThanOrEqual">
      <formula>0</formula>
    </cfRule>
  </conditionalFormatting>
  <conditionalFormatting sqref="E44:F44">
    <cfRule type="cellIs" dxfId="20" priority="35" stopIfTrue="1" operator="lessThanOrEqual">
      <formula>0</formula>
    </cfRule>
  </conditionalFormatting>
  <conditionalFormatting sqref="G58:H58">
    <cfRule type="cellIs" dxfId="19" priority="29" stopIfTrue="1" operator="lessThanOrEqual">
      <formula>0</formula>
    </cfRule>
  </conditionalFormatting>
  <conditionalFormatting sqref="E52:H56 E58:H58">
    <cfRule type="cellIs" dxfId="18" priority="31" stopIfTrue="1" operator="lessThanOrEqual">
      <formula>0</formula>
    </cfRule>
  </conditionalFormatting>
  <conditionalFormatting sqref="E65:H66">
    <cfRule type="cellIs" dxfId="17" priority="18" stopIfTrue="1" operator="lessThanOrEqual">
      <formula>0</formula>
    </cfRule>
  </conditionalFormatting>
  <conditionalFormatting sqref="H23">
    <cfRule type="cellIs" dxfId="16" priority="17" stopIfTrue="1" operator="lessThanOrEqual">
      <formula>0</formula>
    </cfRule>
  </conditionalFormatting>
  <conditionalFormatting sqref="G30">
    <cfRule type="cellIs" dxfId="15" priority="16" stopIfTrue="1" operator="lessThanOrEqual">
      <formula>0</formula>
    </cfRule>
  </conditionalFormatting>
  <conditionalFormatting sqref="H30">
    <cfRule type="cellIs" dxfId="14" priority="15" stopIfTrue="1" operator="lessThanOrEqual">
      <formula>0</formula>
    </cfRule>
  </conditionalFormatting>
  <conditionalFormatting sqref="G35">
    <cfRule type="cellIs" dxfId="13" priority="14" stopIfTrue="1" operator="lessThanOrEqual">
      <formula>0</formula>
    </cfRule>
  </conditionalFormatting>
  <conditionalFormatting sqref="H35">
    <cfRule type="cellIs" dxfId="12" priority="13" stopIfTrue="1" operator="lessThanOrEqual">
      <formula>0</formula>
    </cfRule>
  </conditionalFormatting>
  <conditionalFormatting sqref="G43">
    <cfRule type="cellIs" dxfId="11" priority="12" stopIfTrue="1" operator="lessThanOrEqual">
      <formula>0</formula>
    </cfRule>
  </conditionalFormatting>
  <conditionalFormatting sqref="H43">
    <cfRule type="cellIs" dxfId="10" priority="11" stopIfTrue="1" operator="lessThanOrEqual">
      <formula>0</formula>
    </cfRule>
  </conditionalFormatting>
  <conditionalFormatting sqref="G49">
    <cfRule type="cellIs" dxfId="9" priority="10" stopIfTrue="1" operator="lessThanOrEqual">
      <formula>0</formula>
    </cfRule>
  </conditionalFormatting>
  <conditionalFormatting sqref="H49">
    <cfRule type="cellIs" dxfId="8" priority="9" stopIfTrue="1" operator="lessThanOrEqual">
      <formula>0</formula>
    </cfRule>
  </conditionalFormatting>
  <conditionalFormatting sqref="G57">
    <cfRule type="cellIs" dxfId="7" priority="8" stopIfTrue="1" operator="lessThanOrEqual">
      <formula>0</formula>
    </cfRule>
  </conditionalFormatting>
  <conditionalFormatting sqref="H57">
    <cfRule type="cellIs" dxfId="6" priority="7" stopIfTrue="1" operator="lessThanOrEqual">
      <formula>0</formula>
    </cfRule>
  </conditionalFormatting>
  <conditionalFormatting sqref="G63">
    <cfRule type="cellIs" dxfId="5" priority="6" stopIfTrue="1" operator="lessThanOrEqual">
      <formula>0</formula>
    </cfRule>
  </conditionalFormatting>
  <conditionalFormatting sqref="H63">
    <cfRule type="cellIs" dxfId="4" priority="5" stopIfTrue="1" operator="lessThanOrEqual">
      <formula>0</formula>
    </cfRule>
  </conditionalFormatting>
  <conditionalFormatting sqref="G68">
    <cfRule type="cellIs" dxfId="3" priority="4" stopIfTrue="1" operator="lessThanOrEqual">
      <formula>0</formula>
    </cfRule>
  </conditionalFormatting>
  <conditionalFormatting sqref="H68">
    <cfRule type="cellIs" dxfId="2" priority="3" stopIfTrue="1" operator="lessThanOrEqual">
      <formula>0</formula>
    </cfRule>
  </conditionalFormatting>
  <conditionalFormatting sqref="G73">
    <cfRule type="cellIs" dxfId="1" priority="2" stopIfTrue="1" operator="lessThanOrEqual">
      <formula>0</formula>
    </cfRule>
  </conditionalFormatting>
  <conditionalFormatting sqref="H73">
    <cfRule type="cellIs" dxfId="0" priority="1" stopIfTrue="1" operator="lessThanOrEqual">
      <formula>0</formula>
    </cfRule>
  </conditionalFormatting>
  <hyperlinks>
    <hyperlink ref="A6" r:id="rId1"/>
  </hyperlinks>
  <pageMargins left="0.7" right="0.7" top="0.75" bottom="0.75" header="0.3" footer="0.3"/>
  <pageSetup paperSize="9" scale="29" orientation="portrait" r:id="rId2"/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pageSetUpPr fitToPage="1"/>
  </sheetPr>
  <dimension ref="A1:H45"/>
  <sheetViews>
    <sheetView showGridLines="0" view="pageBreakPreview" topLeftCell="A11" zoomScale="60" zoomScaleNormal="60" workbookViewId="0">
      <selection activeCell="D39" sqref="D39"/>
    </sheetView>
  </sheetViews>
  <sheetFormatPr defaultColWidth="8.81640625" defaultRowHeight="14"/>
  <cols>
    <col min="1" max="1" width="80.1796875" style="2" customWidth="1"/>
    <col min="2" max="2" width="10.81640625" style="2" bestFit="1" customWidth="1"/>
    <col min="3" max="3" width="12.36328125" style="2" bestFit="1" customWidth="1"/>
    <col min="4" max="4" width="22.1796875" style="2" bestFit="1" customWidth="1"/>
    <col min="5" max="5" width="9.36328125" style="2" bestFit="1" customWidth="1"/>
    <col min="6" max="6" width="10.81640625" style="2" bestFit="1" customWidth="1"/>
    <col min="7" max="7" width="31.6328125" style="2" bestFit="1" customWidth="1"/>
    <col min="8" max="8" width="32.36328125" style="2" bestFit="1" customWidth="1"/>
    <col min="9" max="16384" width="8.81640625" style="2"/>
  </cols>
  <sheetData>
    <row r="1" spans="1:8" ht="17.5">
      <c r="A1" s="4" t="s">
        <v>0</v>
      </c>
      <c r="B1" s="5"/>
      <c r="C1" s="6"/>
      <c r="D1" s="5"/>
      <c r="E1" s="5"/>
      <c r="F1" s="73"/>
      <c r="G1" s="5"/>
      <c r="H1" s="5"/>
    </row>
    <row r="2" spans="1:8" ht="17.5">
      <c r="A2" s="4" t="s">
        <v>1</v>
      </c>
      <c r="B2" s="5"/>
      <c r="C2" s="6"/>
      <c r="D2" s="5"/>
      <c r="E2" s="5"/>
      <c r="F2" s="73"/>
      <c r="G2" s="5"/>
      <c r="H2" s="5"/>
    </row>
    <row r="3" spans="1:8" ht="17.5">
      <c r="A3" s="4" t="s">
        <v>2</v>
      </c>
      <c r="B3" s="5"/>
      <c r="C3" s="6"/>
      <c r="D3" s="5"/>
      <c r="E3" s="5"/>
      <c r="F3" s="73"/>
      <c r="G3" s="5"/>
      <c r="H3" s="5"/>
    </row>
    <row r="4" spans="1:8" ht="17.5">
      <c r="A4" s="4" t="s">
        <v>3</v>
      </c>
      <c r="B4" s="5"/>
      <c r="C4" s="6"/>
      <c r="D4" s="5"/>
      <c r="E4" s="5"/>
      <c r="F4" s="73"/>
      <c r="G4" s="5"/>
      <c r="H4" s="5"/>
    </row>
    <row r="5" spans="1:8" ht="17.5">
      <c r="A5" s="4" t="s">
        <v>4</v>
      </c>
      <c r="B5" s="5"/>
      <c r="C5" s="6"/>
      <c r="D5" s="5"/>
      <c r="E5" s="5"/>
      <c r="F5" s="73"/>
      <c r="G5" s="5"/>
      <c r="H5" s="5"/>
    </row>
    <row r="6" spans="1:8" ht="17.5">
      <c r="A6" s="358" t="s">
        <v>591</v>
      </c>
      <c r="B6" s="5"/>
      <c r="C6" s="6"/>
      <c r="D6" s="5"/>
      <c r="E6" s="5"/>
      <c r="F6" s="73"/>
      <c r="G6" s="5"/>
      <c r="H6" s="5"/>
    </row>
    <row r="7" spans="1:8">
      <c r="A7" s="8"/>
      <c r="B7" s="9"/>
      <c r="C7" s="10"/>
      <c r="D7" s="9"/>
      <c r="E7" s="9"/>
      <c r="F7" s="74"/>
      <c r="G7" s="9"/>
      <c r="H7" s="9"/>
    </row>
    <row r="8" spans="1:8" ht="25">
      <c r="A8" s="676" t="s">
        <v>643</v>
      </c>
      <c r="B8" s="677"/>
      <c r="C8" s="677"/>
      <c r="D8" s="677"/>
      <c r="E8" s="677"/>
      <c r="F8" s="677"/>
      <c r="G8" s="677"/>
      <c r="H8" s="678"/>
    </row>
    <row r="9" spans="1:8" ht="25">
      <c r="A9" s="679" t="s">
        <v>50</v>
      </c>
      <c r="B9" s="680"/>
      <c r="C9" s="680"/>
      <c r="D9" s="680"/>
      <c r="E9" s="680"/>
      <c r="F9" s="680"/>
      <c r="G9" s="680"/>
      <c r="H9" s="681"/>
    </row>
    <row r="10" spans="1:8" ht="23.5" thickBot="1">
      <c r="A10" s="12"/>
      <c r="B10" s="13"/>
      <c r="C10" s="14"/>
      <c r="D10" s="15"/>
      <c r="E10" s="15"/>
      <c r="F10" s="75"/>
      <c r="G10" s="15"/>
      <c r="H10" s="15"/>
    </row>
    <row r="11" spans="1:8" ht="20">
      <c r="A11" s="19" t="s">
        <v>6</v>
      </c>
      <c r="B11" s="20" t="s">
        <v>7</v>
      </c>
      <c r="C11" s="59">
        <v>585</v>
      </c>
      <c r="D11" s="15"/>
      <c r="E11" s="15"/>
      <c r="F11" s="75"/>
      <c r="G11" s="15"/>
      <c r="H11" s="15"/>
    </row>
    <row r="12" spans="1:8" ht="20">
      <c r="A12" s="22" t="s">
        <v>791</v>
      </c>
      <c r="B12" s="23" t="s">
        <v>9</v>
      </c>
      <c r="C12" s="60">
        <v>15</v>
      </c>
      <c r="D12" s="15"/>
      <c r="E12" s="15"/>
      <c r="F12" s="75"/>
      <c r="G12" s="15"/>
      <c r="H12" s="15"/>
    </row>
    <row r="13" spans="1:8" ht="20">
      <c r="A13" s="22" t="s">
        <v>10</v>
      </c>
      <c r="B13" s="707" t="s">
        <v>790</v>
      </c>
      <c r="C13" s="708"/>
      <c r="D13" s="15"/>
      <c r="E13" s="15"/>
      <c r="F13" s="75"/>
      <c r="G13" s="15"/>
      <c r="H13" s="15"/>
    </row>
    <row r="14" spans="1:8" ht="20">
      <c r="A14" s="22" t="s">
        <v>12</v>
      </c>
      <c r="B14" s="23" t="s">
        <v>789</v>
      </c>
      <c r="C14" s="60">
        <v>53</v>
      </c>
      <c r="D14" s="15"/>
      <c r="E14" s="15"/>
      <c r="F14" s="75"/>
      <c r="G14" s="15"/>
      <c r="H14" s="15"/>
    </row>
    <row r="15" spans="1:8" ht="20">
      <c r="A15" s="22" t="s">
        <v>71</v>
      </c>
      <c r="B15" s="23" t="s">
        <v>789</v>
      </c>
      <c r="C15" s="60">
        <v>50</v>
      </c>
      <c r="D15" s="15"/>
      <c r="E15" s="15"/>
      <c r="F15" s="75"/>
      <c r="G15" s="15"/>
      <c r="H15" s="15"/>
    </row>
    <row r="16" spans="1:8" ht="20">
      <c r="A16" s="22" t="s">
        <v>14</v>
      </c>
      <c r="B16" s="23" t="s">
        <v>15</v>
      </c>
      <c r="C16" s="60">
        <v>17.41</v>
      </c>
      <c r="D16" s="15"/>
      <c r="E16" s="15"/>
      <c r="F16" s="75"/>
      <c r="G16" s="15"/>
      <c r="H16" s="15"/>
    </row>
    <row r="17" spans="1:8" ht="20">
      <c r="A17" s="22" t="s">
        <v>16</v>
      </c>
      <c r="B17" s="23" t="s">
        <v>17</v>
      </c>
      <c r="C17" s="60">
        <v>33</v>
      </c>
      <c r="D17" s="15"/>
      <c r="E17" s="9"/>
      <c r="F17" s="74"/>
      <c r="G17" s="15"/>
      <c r="H17" s="15"/>
    </row>
    <row r="18" spans="1:8" ht="20">
      <c r="A18" s="22" t="s">
        <v>19</v>
      </c>
      <c r="B18" s="23" t="s">
        <v>20</v>
      </c>
      <c r="C18" s="60">
        <v>8</v>
      </c>
      <c r="D18" s="15"/>
      <c r="E18" s="15"/>
      <c r="F18" s="75"/>
      <c r="G18" s="15"/>
      <c r="H18" s="15"/>
    </row>
    <row r="19" spans="1:8" ht="20">
      <c r="A19" s="22" t="s">
        <v>81</v>
      </c>
      <c r="B19" s="23" t="s">
        <v>22</v>
      </c>
      <c r="C19" s="60">
        <v>280</v>
      </c>
      <c r="D19" s="15"/>
      <c r="E19" s="15"/>
      <c r="F19" s="75"/>
      <c r="G19" s="15"/>
      <c r="H19" s="15"/>
    </row>
    <row r="20" spans="1:8" ht="20">
      <c r="A20" s="22" t="s">
        <v>24</v>
      </c>
      <c r="B20" s="23" t="s">
        <v>25</v>
      </c>
      <c r="C20" s="60">
        <v>12.5</v>
      </c>
      <c r="D20" s="15"/>
      <c r="E20" s="15"/>
      <c r="F20" s="75"/>
      <c r="G20" s="15"/>
      <c r="H20" s="15"/>
    </row>
    <row r="21" spans="1:8" ht="20">
      <c r="A21" s="22" t="s">
        <v>27</v>
      </c>
      <c r="B21" s="23" t="s">
        <v>25</v>
      </c>
      <c r="C21" s="24">
        <v>2.2000000000000002</v>
      </c>
      <c r="D21" s="15"/>
      <c r="E21" s="15"/>
      <c r="F21" s="75"/>
      <c r="G21" s="15"/>
      <c r="H21" s="15"/>
    </row>
    <row r="22" spans="1:8" ht="20">
      <c r="A22" s="22" t="s">
        <v>29</v>
      </c>
      <c r="B22" s="23" t="s">
        <v>22</v>
      </c>
      <c r="C22" s="60">
        <v>426</v>
      </c>
      <c r="D22" s="15"/>
      <c r="E22" s="15"/>
      <c r="F22" s="75"/>
      <c r="G22" s="15"/>
      <c r="H22" s="15"/>
    </row>
    <row r="23" spans="1:8" ht="20">
      <c r="A23" s="22" t="s">
        <v>31</v>
      </c>
      <c r="B23" s="23" t="s">
        <v>22</v>
      </c>
      <c r="C23" s="60">
        <v>313</v>
      </c>
      <c r="D23" s="15"/>
      <c r="E23" s="15"/>
      <c r="F23" s="75"/>
      <c r="G23" s="15"/>
      <c r="H23" s="15"/>
    </row>
    <row r="24" spans="1:8" ht="20">
      <c r="A24" s="22" t="s">
        <v>32</v>
      </c>
      <c r="B24" s="23" t="s">
        <v>22</v>
      </c>
      <c r="C24" s="60">
        <v>425</v>
      </c>
      <c r="D24" s="15"/>
      <c r="E24" s="15"/>
      <c r="F24" s="75"/>
      <c r="G24" s="15"/>
      <c r="H24" s="15"/>
    </row>
    <row r="25" spans="1:8" ht="20">
      <c r="A25" s="632" t="s">
        <v>51</v>
      </c>
      <c r="B25" s="705" t="s">
        <v>52</v>
      </c>
      <c r="C25" s="706"/>
      <c r="D25" s="15"/>
      <c r="E25" s="15"/>
      <c r="F25" s="75"/>
      <c r="G25" s="15"/>
      <c r="H25" s="15"/>
    </row>
    <row r="26" spans="1:8" ht="18.5" thickBot="1">
      <c r="A26" s="631" t="s">
        <v>951</v>
      </c>
      <c r="B26" s="701" t="s">
        <v>952</v>
      </c>
      <c r="C26" s="702"/>
      <c r="D26" s="5"/>
      <c r="E26" s="5"/>
      <c r="F26" s="73"/>
      <c r="G26" s="5"/>
      <c r="H26" s="5"/>
    </row>
    <row r="27" spans="1:8" ht="17.5">
      <c r="A27" s="18"/>
      <c r="B27" s="29"/>
      <c r="C27" s="61"/>
      <c r="D27" s="5"/>
      <c r="E27" s="5"/>
      <c r="F27" s="73"/>
      <c r="G27" s="5"/>
      <c r="H27" s="5"/>
    </row>
    <row r="28" spans="1:8" ht="110" customHeight="1">
      <c r="A28" s="696" t="s">
        <v>960</v>
      </c>
      <c r="B28" s="696"/>
      <c r="C28" s="696"/>
      <c r="D28" s="5"/>
      <c r="E28" s="5"/>
      <c r="F28" s="73"/>
      <c r="G28" s="5"/>
      <c r="H28" s="5"/>
    </row>
    <row r="29" spans="1:8" ht="18" customHeight="1" thickBot="1">
      <c r="A29" s="62"/>
      <c r="B29" s="62"/>
      <c r="C29" s="62"/>
      <c r="D29" s="5"/>
      <c r="E29" s="5"/>
      <c r="F29" s="73"/>
      <c r="G29" s="5"/>
      <c r="H29" s="5"/>
    </row>
    <row r="30" spans="1:8" s="432" customFormat="1" ht="27.5" customHeight="1">
      <c r="A30" s="709" t="s">
        <v>34</v>
      </c>
      <c r="B30" s="711" t="s">
        <v>35</v>
      </c>
      <c r="C30" s="711" t="s">
        <v>36</v>
      </c>
      <c r="D30" s="686" t="s">
        <v>107</v>
      </c>
      <c r="E30" s="686" t="s">
        <v>37</v>
      </c>
      <c r="F30" s="703" t="s">
        <v>38</v>
      </c>
      <c r="G30" s="674" t="s">
        <v>72</v>
      </c>
      <c r="H30" s="674" t="s">
        <v>73</v>
      </c>
    </row>
    <row r="31" spans="1:8" s="432" customFormat="1" ht="32.5" customHeight="1">
      <c r="A31" s="710"/>
      <c r="B31" s="712"/>
      <c r="C31" s="712"/>
      <c r="D31" s="687"/>
      <c r="E31" s="687"/>
      <c r="F31" s="704"/>
      <c r="G31" s="675"/>
      <c r="H31" s="675"/>
    </row>
    <row r="32" spans="1:8" s="432" customFormat="1" ht="18">
      <c r="A32" s="32" t="s">
        <v>80</v>
      </c>
      <c r="B32" s="33" t="s">
        <v>40</v>
      </c>
      <c r="C32" s="34">
        <v>7524250</v>
      </c>
      <c r="D32" s="35">
        <v>34226.339999999997</v>
      </c>
      <c r="E32" s="34">
        <v>1</v>
      </c>
      <c r="F32" s="76"/>
      <c r="G32" s="37">
        <f>ROUND((D32*(1-F32))*E32,2)</f>
        <v>34226.339999999997</v>
      </c>
      <c r="H32" s="38">
        <f>ROUND(G32*1.2,2)</f>
        <v>41071.61</v>
      </c>
    </row>
    <row r="33" spans="1:8" s="480" customFormat="1" ht="36">
      <c r="A33" s="301" t="s">
        <v>56</v>
      </c>
      <c r="B33" s="488" t="s">
        <v>55</v>
      </c>
      <c r="C33" s="34">
        <v>7524289</v>
      </c>
      <c r="D33" s="648">
        <v>1506.26</v>
      </c>
      <c r="E33" s="34">
        <v>1</v>
      </c>
      <c r="F33" s="76"/>
      <c r="G33" s="37">
        <f>ROUND((D33*(1-F33))*E33,2)</f>
        <v>1506.26</v>
      </c>
      <c r="H33" s="38">
        <f>ROUND(G33*1.2,2)</f>
        <v>1807.51</v>
      </c>
    </row>
    <row r="34" spans="1:8" s="432" customFormat="1" ht="18">
      <c r="A34" s="511" t="s">
        <v>840</v>
      </c>
      <c r="B34" s="512"/>
      <c r="C34" s="518"/>
      <c r="D34" s="649"/>
      <c r="E34" s="514"/>
      <c r="F34" s="521"/>
      <c r="G34" s="516"/>
      <c r="H34" s="517"/>
    </row>
    <row r="35" spans="1:8" s="432" customFormat="1" ht="35">
      <c r="A35" s="68" t="s">
        <v>54</v>
      </c>
      <c r="B35" s="41" t="s">
        <v>55</v>
      </c>
      <c r="C35" s="69">
        <v>7524288</v>
      </c>
      <c r="D35" s="648">
        <v>2642.58</v>
      </c>
      <c r="E35" s="34"/>
      <c r="F35" s="76"/>
      <c r="G35" s="37">
        <f t="shared" ref="G35:G44" si="0">ROUND((D35*(1-F35))*E35,2)</f>
        <v>0</v>
      </c>
      <c r="H35" s="38">
        <f t="shared" ref="H35:H44" si="1">ROUND(G35*1.2,2)</f>
        <v>0</v>
      </c>
    </row>
    <row r="36" spans="1:8" s="432" customFormat="1" ht="52.5">
      <c r="A36" s="45" t="s">
        <v>57</v>
      </c>
      <c r="B36" s="41" t="s">
        <v>58</v>
      </c>
      <c r="C36" s="42">
        <v>7524305</v>
      </c>
      <c r="D36" s="648">
        <v>1506.26</v>
      </c>
      <c r="E36" s="34"/>
      <c r="F36" s="76"/>
      <c r="G36" s="37">
        <f t="shared" si="0"/>
        <v>0</v>
      </c>
      <c r="H36" s="38">
        <f t="shared" si="1"/>
        <v>0</v>
      </c>
    </row>
    <row r="37" spans="1:8" s="432" customFormat="1" ht="35">
      <c r="A37" s="78" t="s">
        <v>59</v>
      </c>
      <c r="B37" s="71" t="s">
        <v>40</v>
      </c>
      <c r="C37" s="42">
        <v>7524822</v>
      </c>
      <c r="D37" s="648">
        <v>767.44</v>
      </c>
      <c r="E37" s="34"/>
      <c r="F37" s="76"/>
      <c r="G37" s="37">
        <f t="shared" si="0"/>
        <v>0</v>
      </c>
      <c r="H37" s="38">
        <f t="shared" si="1"/>
        <v>0</v>
      </c>
    </row>
    <row r="38" spans="1:8" s="432" customFormat="1" ht="35">
      <c r="A38" s="79" t="s">
        <v>60</v>
      </c>
      <c r="B38" s="71" t="s">
        <v>61</v>
      </c>
      <c r="C38" s="42">
        <v>7524303</v>
      </c>
      <c r="D38" s="648">
        <v>2191.02</v>
      </c>
      <c r="E38" s="34"/>
      <c r="F38" s="76"/>
      <c r="G38" s="37">
        <f t="shared" si="0"/>
        <v>0</v>
      </c>
      <c r="H38" s="38">
        <f t="shared" si="1"/>
        <v>0</v>
      </c>
    </row>
    <row r="39" spans="1:8" s="432" customFormat="1" ht="35">
      <c r="A39" s="45" t="s">
        <v>62</v>
      </c>
      <c r="B39" s="41" t="s">
        <v>40</v>
      </c>
      <c r="C39" s="42">
        <v>7524290</v>
      </c>
      <c r="D39" s="648">
        <v>3149.26</v>
      </c>
      <c r="E39" s="34"/>
      <c r="F39" s="76"/>
      <c r="G39" s="37">
        <f t="shared" si="0"/>
        <v>0</v>
      </c>
      <c r="H39" s="38">
        <f t="shared" si="1"/>
        <v>0</v>
      </c>
    </row>
    <row r="40" spans="1:8" s="432" customFormat="1" ht="35">
      <c r="A40" s="45" t="s">
        <v>79</v>
      </c>
      <c r="B40" s="41" t="s">
        <v>40</v>
      </c>
      <c r="C40" s="42">
        <v>7524291</v>
      </c>
      <c r="D40" s="648">
        <v>3422.74</v>
      </c>
      <c r="E40" s="34"/>
      <c r="F40" s="76"/>
      <c r="G40" s="37">
        <f t="shared" si="0"/>
        <v>0</v>
      </c>
      <c r="H40" s="38">
        <f t="shared" si="1"/>
        <v>0</v>
      </c>
    </row>
    <row r="41" spans="1:8" s="432" customFormat="1" ht="35">
      <c r="A41" s="40" t="s">
        <v>76</v>
      </c>
      <c r="B41" s="47" t="s">
        <v>40</v>
      </c>
      <c r="C41" s="42">
        <v>7524292</v>
      </c>
      <c r="D41" s="648">
        <v>3559.48</v>
      </c>
      <c r="E41" s="34"/>
      <c r="F41" s="76"/>
      <c r="G41" s="37">
        <f t="shared" si="0"/>
        <v>0</v>
      </c>
      <c r="H41" s="38">
        <f t="shared" si="1"/>
        <v>0</v>
      </c>
    </row>
    <row r="42" spans="1:8" s="432" customFormat="1" ht="35">
      <c r="A42" s="40" t="s">
        <v>65</v>
      </c>
      <c r="B42" s="47" t="s">
        <v>40</v>
      </c>
      <c r="C42" s="42">
        <v>7524293</v>
      </c>
      <c r="D42" s="648">
        <v>8976.08</v>
      </c>
      <c r="E42" s="34"/>
      <c r="F42" s="76"/>
      <c r="G42" s="37">
        <f t="shared" si="0"/>
        <v>0</v>
      </c>
      <c r="H42" s="38">
        <f t="shared" si="1"/>
        <v>0</v>
      </c>
    </row>
    <row r="43" spans="1:8" s="432" customFormat="1" ht="18">
      <c r="A43" s="45" t="s">
        <v>66</v>
      </c>
      <c r="B43" s="41" t="s">
        <v>40</v>
      </c>
      <c r="C43" s="42">
        <v>7524295</v>
      </c>
      <c r="D43" s="648">
        <v>1916.48</v>
      </c>
      <c r="E43" s="34"/>
      <c r="F43" s="76"/>
      <c r="G43" s="37">
        <f t="shared" si="0"/>
        <v>0</v>
      </c>
      <c r="H43" s="38">
        <f t="shared" si="1"/>
        <v>0</v>
      </c>
    </row>
    <row r="44" spans="1:8" s="432" customFormat="1" ht="52.5">
      <c r="A44" s="45" t="s">
        <v>67</v>
      </c>
      <c r="B44" s="41" t="s">
        <v>75</v>
      </c>
      <c r="C44" s="42">
        <v>7524299</v>
      </c>
      <c r="D44" s="648">
        <v>1771.26</v>
      </c>
      <c r="E44" s="34"/>
      <c r="F44" s="76"/>
      <c r="G44" s="37">
        <f t="shared" si="0"/>
        <v>0</v>
      </c>
      <c r="H44" s="38">
        <f t="shared" si="1"/>
        <v>0</v>
      </c>
    </row>
    <row r="45" spans="1:8" s="357" customFormat="1" ht="18.5" thickBot="1">
      <c r="A45" s="48" t="s">
        <v>49</v>
      </c>
      <c r="B45" s="431"/>
      <c r="C45" s="50"/>
      <c r="D45" s="51"/>
      <c r="E45" s="52"/>
      <c r="F45" s="80"/>
      <c r="G45" s="54">
        <f>SUM(G32:G44)</f>
        <v>35732.6</v>
      </c>
      <c r="H45" s="55">
        <f>ROUND(G45*1.2,2)</f>
        <v>42879.12</v>
      </c>
    </row>
  </sheetData>
  <mergeCells count="14">
    <mergeCell ref="A8:H8"/>
    <mergeCell ref="A9:H9"/>
    <mergeCell ref="B25:C25"/>
    <mergeCell ref="B13:C13"/>
    <mergeCell ref="B26:C26"/>
    <mergeCell ref="A28:C28"/>
    <mergeCell ref="G30:G31"/>
    <mergeCell ref="H30:H31"/>
    <mergeCell ref="A30:A31"/>
    <mergeCell ref="B30:B31"/>
    <mergeCell ref="C30:C31"/>
    <mergeCell ref="D30:D31"/>
    <mergeCell ref="E30:E31"/>
    <mergeCell ref="F30:F31"/>
  </mergeCells>
  <conditionalFormatting sqref="E32:H44">
    <cfRule type="cellIs" dxfId="253" priority="1" stopIfTrue="1" operator="lessThanOrEqual">
      <formula>0</formula>
    </cfRule>
  </conditionalFormatting>
  <hyperlinks>
    <hyperlink ref="A6" r:id="rId1"/>
  </hyperlinks>
  <pageMargins left="0.7" right="0.7" top="0.75" bottom="0.75" header="0.3" footer="0.3"/>
  <pageSetup paperSize="9" scale="41" orientation="portrait" r:id="rId2"/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pageSetUpPr fitToPage="1"/>
  </sheetPr>
  <dimension ref="A1:H43"/>
  <sheetViews>
    <sheetView showGridLines="0" view="pageBreakPreview" topLeftCell="A4" zoomScale="60" zoomScaleNormal="60" workbookViewId="0">
      <selection activeCell="D39" sqref="D39"/>
    </sheetView>
  </sheetViews>
  <sheetFormatPr defaultColWidth="8.81640625" defaultRowHeight="14"/>
  <cols>
    <col min="1" max="1" width="85.81640625" style="2" customWidth="1"/>
    <col min="2" max="2" width="10.81640625" style="2" bestFit="1" customWidth="1"/>
    <col min="3" max="3" width="13.6328125" style="2" customWidth="1"/>
    <col min="4" max="4" width="22.1796875" style="2" bestFit="1" customWidth="1"/>
    <col min="5" max="5" width="10.36328125" style="2" bestFit="1" customWidth="1"/>
    <col min="6" max="6" width="10.81640625" style="2" customWidth="1"/>
    <col min="7" max="7" width="31.6328125" style="2" bestFit="1" customWidth="1"/>
    <col min="8" max="8" width="32.36328125" style="2" bestFit="1" customWidth="1"/>
    <col min="9" max="16384" width="8.81640625" style="2"/>
  </cols>
  <sheetData>
    <row r="1" spans="1:8" ht="17.5">
      <c r="A1" s="4" t="s">
        <v>0</v>
      </c>
      <c r="B1" s="114"/>
      <c r="C1" s="114"/>
      <c r="D1" s="114"/>
      <c r="E1" s="114"/>
      <c r="F1" s="317"/>
      <c r="G1" s="114"/>
      <c r="H1" s="114"/>
    </row>
    <row r="2" spans="1:8" ht="17.5">
      <c r="A2" s="4" t="s">
        <v>1</v>
      </c>
      <c r="B2" s="114"/>
      <c r="C2" s="114"/>
      <c r="D2" s="114"/>
      <c r="E2" s="114"/>
      <c r="F2" s="317"/>
      <c r="G2" s="114"/>
      <c r="H2" s="114"/>
    </row>
    <row r="3" spans="1:8" ht="17.5">
      <c r="A3" s="4" t="s">
        <v>2</v>
      </c>
      <c r="B3" s="114"/>
      <c r="C3" s="114"/>
      <c r="D3" s="114"/>
      <c r="E3" s="114"/>
      <c r="F3" s="317"/>
      <c r="G3" s="114"/>
      <c r="H3" s="114"/>
    </row>
    <row r="4" spans="1:8" ht="17.5">
      <c r="A4" s="4" t="s">
        <v>3</v>
      </c>
      <c r="B4" s="114"/>
      <c r="C4" s="114"/>
      <c r="D4" s="114"/>
      <c r="E4" s="114"/>
      <c r="F4" s="317"/>
      <c r="G4" s="114"/>
      <c r="H4" s="114"/>
    </row>
    <row r="5" spans="1:8" ht="17.5">
      <c r="A5" s="4" t="s">
        <v>4</v>
      </c>
      <c r="B5" s="114"/>
      <c r="C5" s="114"/>
      <c r="D5" s="114"/>
      <c r="E5" s="114"/>
      <c r="F5" s="317"/>
      <c r="G5" s="114"/>
      <c r="H5" s="114"/>
    </row>
    <row r="6" spans="1:8" ht="17.5">
      <c r="A6" s="358" t="s">
        <v>591</v>
      </c>
      <c r="B6" s="114"/>
      <c r="C6" s="114"/>
      <c r="D6" s="114"/>
      <c r="E6" s="114"/>
      <c r="F6" s="317"/>
      <c r="G6" s="114"/>
      <c r="H6" s="114"/>
    </row>
    <row r="7" spans="1:8">
      <c r="A7" s="8"/>
      <c r="B7" s="8"/>
      <c r="C7" s="8"/>
      <c r="D7" s="8"/>
      <c r="E7" s="8"/>
      <c r="F7" s="318"/>
      <c r="G7" s="8"/>
      <c r="H7" s="8"/>
    </row>
    <row r="8" spans="1:8" ht="25">
      <c r="A8" s="676" t="s">
        <v>642</v>
      </c>
      <c r="B8" s="677"/>
      <c r="C8" s="677"/>
      <c r="D8" s="677"/>
      <c r="E8" s="677"/>
      <c r="F8" s="677"/>
      <c r="G8" s="677"/>
      <c r="H8" s="678"/>
    </row>
    <row r="9" spans="1:8" ht="25">
      <c r="A9" s="713" t="s">
        <v>667</v>
      </c>
      <c r="B9" s="714"/>
      <c r="C9" s="714"/>
      <c r="D9" s="714"/>
      <c r="E9" s="714"/>
      <c r="F9" s="714"/>
      <c r="G9" s="714"/>
      <c r="H9" s="715"/>
    </row>
    <row r="10" spans="1:8" ht="25.5" thickBot="1">
      <c r="A10" s="354"/>
      <c r="B10" s="354"/>
      <c r="C10" s="354"/>
      <c r="D10" s="354"/>
      <c r="E10" s="354"/>
      <c r="F10" s="355"/>
      <c r="G10" s="354"/>
      <c r="H10" s="354"/>
    </row>
    <row r="11" spans="1:8" ht="20">
      <c r="A11" s="19" t="s">
        <v>6</v>
      </c>
      <c r="B11" s="20" t="s">
        <v>7</v>
      </c>
      <c r="C11" s="216">
        <v>700</v>
      </c>
      <c r="D11" s="118"/>
      <c r="E11" s="118"/>
      <c r="F11" s="319"/>
      <c r="G11" s="118"/>
      <c r="H11" s="118"/>
    </row>
    <row r="12" spans="1:8" ht="20">
      <c r="A12" s="22" t="s">
        <v>791</v>
      </c>
      <c r="B12" s="23" t="s">
        <v>9</v>
      </c>
      <c r="C12" s="218">
        <v>4.5</v>
      </c>
      <c r="D12" s="118"/>
      <c r="E12" s="118"/>
      <c r="F12" s="319"/>
      <c r="G12" s="118"/>
      <c r="H12" s="118"/>
    </row>
    <row r="13" spans="1:8" ht="20">
      <c r="A13" s="491" t="s">
        <v>10</v>
      </c>
      <c r="B13" s="716" t="s">
        <v>792</v>
      </c>
      <c r="C13" s="717"/>
      <c r="D13" s="118"/>
      <c r="E13" s="118"/>
      <c r="F13" s="319"/>
      <c r="G13" s="118"/>
      <c r="H13" s="118"/>
    </row>
    <row r="14" spans="1:8" ht="20">
      <c r="A14" s="22" t="s">
        <v>12</v>
      </c>
      <c r="B14" s="23" t="s">
        <v>789</v>
      </c>
      <c r="C14" s="218">
        <v>66</v>
      </c>
      <c r="D14" s="118"/>
      <c r="E14" s="118"/>
      <c r="F14" s="319"/>
      <c r="G14" s="118"/>
      <c r="H14" s="118"/>
    </row>
    <row r="15" spans="1:8" ht="20">
      <c r="A15" s="22" t="s">
        <v>14</v>
      </c>
      <c r="B15" s="23" t="s">
        <v>15</v>
      </c>
      <c r="C15" s="218">
        <v>16</v>
      </c>
      <c r="D15" s="118"/>
      <c r="E15" s="118"/>
      <c r="F15" s="319"/>
      <c r="G15" s="118"/>
      <c r="H15" s="118"/>
    </row>
    <row r="16" spans="1:8" ht="20">
      <c r="A16" s="22" t="s">
        <v>16</v>
      </c>
      <c r="B16" s="23" t="s">
        <v>17</v>
      </c>
      <c r="C16" s="218">
        <v>30</v>
      </c>
      <c r="D16" s="118"/>
      <c r="E16" s="118"/>
      <c r="F16" s="319"/>
      <c r="G16" s="118"/>
      <c r="H16" s="118"/>
    </row>
    <row r="17" spans="1:8" ht="20">
      <c r="A17" s="22" t="s">
        <v>81</v>
      </c>
      <c r="B17" s="23" t="s">
        <v>22</v>
      </c>
      <c r="C17" s="218">
        <v>280</v>
      </c>
      <c r="D17" s="118"/>
      <c r="E17" s="118"/>
      <c r="F17" s="319"/>
      <c r="G17" s="118"/>
      <c r="H17" s="118"/>
    </row>
    <row r="18" spans="1:8" ht="20">
      <c r="A18" s="22" t="s">
        <v>19</v>
      </c>
      <c r="B18" s="23" t="s">
        <v>20</v>
      </c>
      <c r="C18" s="60">
        <v>4.7</v>
      </c>
      <c r="D18" s="118"/>
      <c r="E18" s="118"/>
      <c r="F18" s="319"/>
      <c r="G18" s="118"/>
      <c r="H18" s="118"/>
    </row>
    <row r="19" spans="1:8" ht="20">
      <c r="A19" s="22" t="s">
        <v>24</v>
      </c>
      <c r="B19" s="23" t="s">
        <v>25</v>
      </c>
      <c r="C19" s="218">
        <v>15</v>
      </c>
      <c r="D19" s="118"/>
      <c r="E19" s="118"/>
      <c r="F19" s="319"/>
      <c r="G19" s="118"/>
      <c r="H19" s="118"/>
    </row>
    <row r="20" spans="1:8" ht="20">
      <c r="A20" s="22" t="s">
        <v>29</v>
      </c>
      <c r="B20" s="23" t="s">
        <v>22</v>
      </c>
      <c r="C20" s="218">
        <v>240</v>
      </c>
      <c r="D20" s="118"/>
      <c r="E20" s="118"/>
      <c r="F20" s="319"/>
      <c r="G20" s="118"/>
      <c r="H20" s="118"/>
    </row>
    <row r="21" spans="1:8" ht="20">
      <c r="A21" s="22" t="s">
        <v>31</v>
      </c>
      <c r="B21" s="23" t="s">
        <v>22</v>
      </c>
      <c r="C21" s="218">
        <v>210</v>
      </c>
      <c r="D21" s="118"/>
      <c r="E21" s="118"/>
      <c r="F21" s="319"/>
      <c r="G21" s="118"/>
      <c r="H21" s="118"/>
    </row>
    <row r="22" spans="1:8" ht="20.5" thickBot="1">
      <c r="A22" s="25" t="s">
        <v>32</v>
      </c>
      <c r="B22" s="483" t="s">
        <v>22</v>
      </c>
      <c r="C22" s="222">
        <v>495</v>
      </c>
      <c r="D22" s="118"/>
      <c r="E22" s="118"/>
      <c r="F22" s="319"/>
      <c r="G22" s="118"/>
      <c r="H22" s="118"/>
    </row>
    <row r="23" spans="1:8" ht="20">
      <c r="A23" s="632" t="s">
        <v>51</v>
      </c>
      <c r="B23" s="705" t="s">
        <v>52</v>
      </c>
      <c r="C23" s="706"/>
      <c r="D23" s="118"/>
      <c r="E23" s="118"/>
      <c r="F23" s="319"/>
      <c r="G23" s="118"/>
      <c r="H23" s="118"/>
    </row>
    <row r="24" spans="1:8" ht="18.5" thickBot="1">
      <c r="A24" s="631" t="s">
        <v>951</v>
      </c>
      <c r="B24" s="701" t="s">
        <v>952</v>
      </c>
      <c r="C24" s="702"/>
      <c r="D24" s="114"/>
      <c r="E24" s="114"/>
      <c r="F24" s="317"/>
      <c r="G24" s="114"/>
      <c r="H24" s="114"/>
    </row>
    <row r="25" spans="1:8" ht="18">
      <c r="A25" s="26"/>
      <c r="B25" s="26"/>
      <c r="C25" s="26"/>
      <c r="D25" s="114"/>
      <c r="E25" s="114"/>
      <c r="F25" s="317"/>
      <c r="G25" s="114"/>
      <c r="H25" s="114"/>
    </row>
    <row r="26" spans="1:8" ht="76" customHeight="1">
      <c r="A26" s="718" t="s">
        <v>961</v>
      </c>
      <c r="B26" s="718"/>
      <c r="C26" s="718"/>
      <c r="D26" s="114"/>
      <c r="E26" s="114"/>
      <c r="F26" s="317"/>
      <c r="G26" s="114"/>
      <c r="H26" s="114"/>
    </row>
    <row r="27" spans="1:8" ht="18" thickBot="1">
      <c r="A27" s="223"/>
      <c r="B27" s="224"/>
      <c r="C27" s="224"/>
      <c r="D27" s="114"/>
      <c r="E27" s="114"/>
      <c r="F27" s="317"/>
      <c r="G27" s="114"/>
      <c r="H27" s="114"/>
    </row>
    <row r="28" spans="1:8" s="357" customFormat="1" ht="33.5" customHeight="1">
      <c r="A28" s="682" t="s">
        <v>34</v>
      </c>
      <c r="B28" s="684" t="s">
        <v>35</v>
      </c>
      <c r="C28" s="688" t="s">
        <v>36</v>
      </c>
      <c r="D28" s="686" t="s">
        <v>107</v>
      </c>
      <c r="E28" s="688" t="s">
        <v>37</v>
      </c>
      <c r="F28" s="703" t="s">
        <v>38</v>
      </c>
      <c r="G28" s="674" t="s">
        <v>72</v>
      </c>
      <c r="H28" s="674" t="s">
        <v>73</v>
      </c>
    </row>
    <row r="29" spans="1:8" s="357" customFormat="1" ht="33.5" customHeight="1">
      <c r="A29" s="683"/>
      <c r="B29" s="685"/>
      <c r="C29" s="689"/>
      <c r="D29" s="687"/>
      <c r="E29" s="689"/>
      <c r="F29" s="704"/>
      <c r="G29" s="675"/>
      <c r="H29" s="675"/>
    </row>
    <row r="30" spans="1:8" s="432" customFormat="1" ht="18">
      <c r="A30" s="63" t="s">
        <v>82</v>
      </c>
      <c r="B30" s="33" t="s">
        <v>83</v>
      </c>
      <c r="C30" s="34">
        <v>7524493</v>
      </c>
      <c r="D30" s="35">
        <v>52474.239999999998</v>
      </c>
      <c r="E30" s="320">
        <v>1</v>
      </c>
      <c r="F30" s="76">
        <v>0</v>
      </c>
      <c r="G30" s="37">
        <f>ROUND((D30*(1-F30))*E30,2)</f>
        <v>52474.239999999998</v>
      </c>
      <c r="H30" s="38">
        <f>ROUND(G30*1.2,2)</f>
        <v>62969.09</v>
      </c>
    </row>
    <row r="31" spans="1:8" s="480" customFormat="1" ht="38" customHeight="1">
      <c r="A31" s="63" t="s">
        <v>84</v>
      </c>
      <c r="B31" s="34" t="s">
        <v>55</v>
      </c>
      <c r="C31" s="34">
        <v>7524500</v>
      </c>
      <c r="D31" s="648">
        <v>1966.3</v>
      </c>
      <c r="E31" s="320">
        <v>1</v>
      </c>
      <c r="F31" s="76"/>
      <c r="G31" s="37">
        <f>ROUND((D31*(1-F31))*E31,2)</f>
        <v>1966.3</v>
      </c>
      <c r="H31" s="38">
        <f>ROUND(G31*1.2,2)</f>
        <v>2359.56</v>
      </c>
    </row>
    <row r="32" spans="1:8" s="432" customFormat="1" ht="18">
      <c r="A32" s="511" t="s">
        <v>840</v>
      </c>
      <c r="B32" s="512"/>
      <c r="C32" s="518"/>
      <c r="D32" s="649"/>
      <c r="E32" s="522"/>
      <c r="F32" s="521"/>
      <c r="G32" s="516"/>
      <c r="H32" s="517"/>
    </row>
    <row r="33" spans="1:8" s="432" customFormat="1" ht="18">
      <c r="A33" s="68" t="s">
        <v>85</v>
      </c>
      <c r="B33" s="69" t="s">
        <v>83</v>
      </c>
      <c r="C33" s="69">
        <v>7524499</v>
      </c>
      <c r="D33" s="648">
        <v>4721.24</v>
      </c>
      <c r="E33" s="321"/>
      <c r="F33" s="76"/>
      <c r="G33" s="37">
        <f t="shared" ref="G33:G42" si="0">ROUND((D33*(1-F33))*E33,2)</f>
        <v>0</v>
      </c>
      <c r="H33" s="38">
        <f t="shared" ref="H33:H42" si="1">ROUND(G33*1.2,2)</f>
        <v>0</v>
      </c>
    </row>
    <row r="34" spans="1:8" s="432" customFormat="1" ht="18">
      <c r="A34" s="68" t="s">
        <v>86</v>
      </c>
      <c r="B34" s="69" t="s">
        <v>83</v>
      </c>
      <c r="C34" s="69">
        <v>7524574</v>
      </c>
      <c r="D34" s="648">
        <v>2287.48</v>
      </c>
      <c r="E34" s="321"/>
      <c r="F34" s="76"/>
      <c r="G34" s="37">
        <f t="shared" si="0"/>
        <v>0</v>
      </c>
      <c r="H34" s="38">
        <f t="shared" si="1"/>
        <v>0</v>
      </c>
    </row>
    <row r="35" spans="1:8" s="432" customFormat="1" ht="35">
      <c r="A35" s="68" t="s">
        <v>87</v>
      </c>
      <c r="B35" s="69" t="s">
        <v>83</v>
      </c>
      <c r="C35" s="69">
        <v>7524293</v>
      </c>
      <c r="D35" s="648">
        <v>8976.08</v>
      </c>
      <c r="E35" s="321"/>
      <c r="F35" s="76"/>
      <c r="G35" s="37">
        <f t="shared" si="0"/>
        <v>0</v>
      </c>
      <c r="H35" s="38">
        <f t="shared" si="1"/>
        <v>0</v>
      </c>
    </row>
    <row r="36" spans="1:8" s="432" customFormat="1" ht="35">
      <c r="A36" s="68" t="s">
        <v>88</v>
      </c>
      <c r="B36" s="69" t="s">
        <v>83</v>
      </c>
      <c r="C36" s="69">
        <v>7524295</v>
      </c>
      <c r="D36" s="648">
        <v>1916.48</v>
      </c>
      <c r="E36" s="321"/>
      <c r="F36" s="76"/>
      <c r="G36" s="37">
        <f t="shared" si="0"/>
        <v>0</v>
      </c>
      <c r="H36" s="38">
        <f t="shared" si="1"/>
        <v>0</v>
      </c>
    </row>
    <row r="37" spans="1:8" s="432" customFormat="1" ht="35">
      <c r="A37" s="68" t="s">
        <v>89</v>
      </c>
      <c r="B37" s="69" t="s">
        <v>83</v>
      </c>
      <c r="C37" s="69">
        <v>7524290</v>
      </c>
      <c r="D37" s="648">
        <v>3149.26</v>
      </c>
      <c r="E37" s="321"/>
      <c r="F37" s="76"/>
      <c r="G37" s="37">
        <f t="shared" si="0"/>
        <v>0</v>
      </c>
      <c r="H37" s="38">
        <f t="shared" si="1"/>
        <v>0</v>
      </c>
    </row>
    <row r="38" spans="1:8" s="432" customFormat="1" ht="35">
      <c r="A38" s="68" t="s">
        <v>90</v>
      </c>
      <c r="B38" s="69" t="s">
        <v>83</v>
      </c>
      <c r="C38" s="69">
        <v>7524299</v>
      </c>
      <c r="D38" s="648">
        <v>1771.26</v>
      </c>
      <c r="E38" s="321"/>
      <c r="F38" s="76"/>
      <c r="G38" s="37">
        <f t="shared" si="0"/>
        <v>0</v>
      </c>
      <c r="H38" s="38">
        <f t="shared" si="1"/>
        <v>0</v>
      </c>
    </row>
    <row r="39" spans="1:8" s="432" customFormat="1" ht="18">
      <c r="A39" s="68" t="s">
        <v>91</v>
      </c>
      <c r="B39" s="69" t="s">
        <v>83</v>
      </c>
      <c r="C39" s="69">
        <v>4132536</v>
      </c>
      <c r="D39" s="648">
        <v>587.24</v>
      </c>
      <c r="E39" s="321"/>
      <c r="F39" s="76"/>
      <c r="G39" s="37">
        <f t="shared" si="0"/>
        <v>0</v>
      </c>
      <c r="H39" s="38">
        <f t="shared" si="1"/>
        <v>0</v>
      </c>
    </row>
    <row r="40" spans="1:8" s="432" customFormat="1" ht="35">
      <c r="A40" s="68" t="s">
        <v>104</v>
      </c>
      <c r="B40" s="69" t="s">
        <v>83</v>
      </c>
      <c r="C40" s="69">
        <v>7524502</v>
      </c>
      <c r="D40" s="648">
        <v>1340.9</v>
      </c>
      <c r="E40" s="321"/>
      <c r="F40" s="76"/>
      <c r="G40" s="37">
        <f t="shared" si="0"/>
        <v>0</v>
      </c>
      <c r="H40" s="38">
        <f t="shared" si="1"/>
        <v>0</v>
      </c>
    </row>
    <row r="41" spans="1:8" s="432" customFormat="1" ht="18">
      <c r="A41" s="68" t="s">
        <v>92</v>
      </c>
      <c r="B41" s="69" t="s">
        <v>83</v>
      </c>
      <c r="C41" s="69">
        <v>7524501</v>
      </c>
      <c r="D41" s="648">
        <v>1999.16</v>
      </c>
      <c r="E41" s="321"/>
      <c r="F41" s="76"/>
      <c r="G41" s="37">
        <f t="shared" si="0"/>
        <v>0</v>
      </c>
      <c r="H41" s="38">
        <f t="shared" si="1"/>
        <v>0</v>
      </c>
    </row>
    <row r="42" spans="1:8" s="432" customFormat="1" ht="18">
      <c r="A42" s="68" t="s">
        <v>93</v>
      </c>
      <c r="B42" s="69" t="s">
        <v>83</v>
      </c>
      <c r="C42" s="69">
        <v>7524836</v>
      </c>
      <c r="D42" s="648">
        <v>5642.38</v>
      </c>
      <c r="E42" s="321"/>
      <c r="F42" s="76"/>
      <c r="G42" s="37">
        <f t="shared" si="0"/>
        <v>0</v>
      </c>
      <c r="H42" s="38">
        <f t="shared" si="1"/>
        <v>0</v>
      </c>
    </row>
    <row r="43" spans="1:8" s="357" customFormat="1" ht="18.5" thickBot="1">
      <c r="A43" s="48" t="s">
        <v>49</v>
      </c>
      <c r="B43" s="431"/>
      <c r="C43" s="165"/>
      <c r="D43" s="323"/>
      <c r="E43" s="324"/>
      <c r="F43" s="80"/>
      <c r="G43" s="54">
        <f>SUM(G30:G42)</f>
        <v>54440.54</v>
      </c>
      <c r="H43" s="55">
        <f>ROUND(G43*1.2,2)</f>
        <v>65328.65</v>
      </c>
    </row>
  </sheetData>
  <mergeCells count="14">
    <mergeCell ref="H28:H29"/>
    <mergeCell ref="A8:H8"/>
    <mergeCell ref="A9:H9"/>
    <mergeCell ref="A28:A29"/>
    <mergeCell ref="B28:B29"/>
    <mergeCell ref="C28:C29"/>
    <mergeCell ref="D28:D29"/>
    <mergeCell ref="E28:E29"/>
    <mergeCell ref="F28:F29"/>
    <mergeCell ref="G28:G29"/>
    <mergeCell ref="B23:C23"/>
    <mergeCell ref="B13:C13"/>
    <mergeCell ref="B24:C24"/>
    <mergeCell ref="A26:C26"/>
  </mergeCells>
  <conditionalFormatting sqref="E30:H42">
    <cfRule type="cellIs" dxfId="252" priority="1" stopIfTrue="1" operator="lessThanOrEqual">
      <formula>0</formula>
    </cfRule>
  </conditionalFormatting>
  <hyperlinks>
    <hyperlink ref="A6" r:id="rId1"/>
  </hyperlinks>
  <pageMargins left="0.7" right="0.7" top="0.75" bottom="0.75" header="0.3" footer="0.3"/>
  <pageSetup paperSize="9" scale="40" orientation="portrait" r:id="rId2"/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pageSetUpPr fitToPage="1"/>
  </sheetPr>
  <dimension ref="A1:H47"/>
  <sheetViews>
    <sheetView showGridLines="0" view="pageBreakPreview" topLeftCell="A13" zoomScale="70" zoomScaleNormal="60" zoomScaleSheetLayoutView="70" workbookViewId="0">
      <selection activeCell="D42" sqref="D42"/>
    </sheetView>
  </sheetViews>
  <sheetFormatPr defaultColWidth="8.81640625" defaultRowHeight="14"/>
  <cols>
    <col min="1" max="1" width="94.36328125" style="2" customWidth="1"/>
    <col min="2" max="2" width="11.1796875" style="2" bestFit="1" customWidth="1"/>
    <col min="3" max="3" width="12.36328125" style="2" bestFit="1" customWidth="1"/>
    <col min="4" max="4" width="22.1796875" style="2" bestFit="1" customWidth="1"/>
    <col min="5" max="5" width="10.36328125" style="2" bestFit="1" customWidth="1"/>
    <col min="6" max="6" width="10.81640625" style="2" bestFit="1" customWidth="1"/>
    <col min="7" max="7" width="31.6328125" style="2" bestFit="1" customWidth="1"/>
    <col min="8" max="8" width="32.36328125" style="2" bestFit="1" customWidth="1"/>
    <col min="9" max="16384" width="8.81640625" style="2"/>
  </cols>
  <sheetData>
    <row r="1" spans="1:8" ht="17.5">
      <c r="A1" s="4" t="s">
        <v>0</v>
      </c>
      <c r="B1" s="114"/>
      <c r="C1" s="114"/>
      <c r="D1" s="114"/>
      <c r="E1" s="114"/>
      <c r="F1" s="114"/>
      <c r="G1" s="114"/>
      <c r="H1" s="114"/>
    </row>
    <row r="2" spans="1:8" ht="17.5">
      <c r="A2" s="4" t="s">
        <v>1</v>
      </c>
      <c r="B2" s="114"/>
      <c r="C2" s="114"/>
      <c r="D2" s="114"/>
      <c r="E2" s="114"/>
      <c r="F2" s="114"/>
      <c r="G2" s="114"/>
      <c r="H2" s="114"/>
    </row>
    <row r="3" spans="1:8" ht="17.5">
      <c r="A3" s="4" t="s">
        <v>2</v>
      </c>
      <c r="B3" s="114"/>
      <c r="C3" s="114"/>
      <c r="D3" s="114"/>
      <c r="E3" s="114"/>
      <c r="F3" s="114"/>
      <c r="G3" s="114"/>
      <c r="H3" s="114"/>
    </row>
    <row r="4" spans="1:8" ht="17.5">
      <c r="A4" s="4" t="s">
        <v>3</v>
      </c>
      <c r="B4" s="114"/>
      <c r="C4" s="114"/>
      <c r="D4" s="114"/>
      <c r="E4" s="114"/>
      <c r="F4" s="114"/>
      <c r="G4" s="114"/>
      <c r="H4" s="114"/>
    </row>
    <row r="5" spans="1:8" ht="17.5">
      <c r="A5" s="4" t="s">
        <v>4</v>
      </c>
      <c r="B5" s="114"/>
      <c r="C5" s="114"/>
      <c r="D5" s="114"/>
      <c r="E5" s="114"/>
      <c r="F5" s="114"/>
      <c r="G5" s="114"/>
      <c r="H5" s="114"/>
    </row>
    <row r="6" spans="1:8" ht="17.5">
      <c r="A6" s="358" t="s">
        <v>591</v>
      </c>
      <c r="B6" s="114"/>
      <c r="C6" s="114"/>
      <c r="D6" s="114"/>
      <c r="E6" s="114"/>
      <c r="F6" s="114"/>
      <c r="G6" s="114"/>
      <c r="H6" s="114"/>
    </row>
    <row r="7" spans="1:8">
      <c r="A7" s="8"/>
      <c r="B7" s="8"/>
      <c r="C7" s="8"/>
      <c r="D7" s="8"/>
      <c r="E7" s="8"/>
      <c r="F7" s="8"/>
      <c r="G7" s="8"/>
      <c r="H7" s="8"/>
    </row>
    <row r="8" spans="1:8" ht="25">
      <c r="A8" s="676" t="s">
        <v>641</v>
      </c>
      <c r="B8" s="677"/>
      <c r="C8" s="677"/>
      <c r="D8" s="677"/>
      <c r="E8" s="677"/>
      <c r="F8" s="677"/>
      <c r="G8" s="677"/>
      <c r="H8" s="678"/>
    </row>
    <row r="9" spans="1:8" ht="25">
      <c r="A9" s="713" t="s">
        <v>668</v>
      </c>
      <c r="B9" s="714"/>
      <c r="C9" s="714"/>
      <c r="D9" s="714"/>
      <c r="E9" s="714"/>
      <c r="F9" s="714"/>
      <c r="G9" s="714"/>
      <c r="H9" s="715"/>
    </row>
    <row r="10" spans="1:8" ht="25.5" thickBot="1">
      <c r="A10" s="354"/>
      <c r="B10" s="354"/>
      <c r="C10" s="354"/>
      <c r="D10" s="354"/>
      <c r="E10" s="354"/>
      <c r="F10" s="354"/>
      <c r="G10" s="354"/>
      <c r="H10" s="354"/>
    </row>
    <row r="11" spans="1:8" ht="20">
      <c r="A11" s="19" t="s">
        <v>799</v>
      </c>
      <c r="B11" s="20" t="s">
        <v>7</v>
      </c>
      <c r="C11" s="216">
        <v>370</v>
      </c>
      <c r="D11" s="118"/>
      <c r="E11" s="118"/>
      <c r="F11" s="118"/>
      <c r="G11" s="118"/>
      <c r="H11" s="118"/>
    </row>
    <row r="12" spans="1:8" ht="20">
      <c r="A12" s="22" t="s">
        <v>791</v>
      </c>
      <c r="B12" s="23" t="s">
        <v>9</v>
      </c>
      <c r="C12" s="218">
        <v>4.5</v>
      </c>
      <c r="D12" s="118"/>
      <c r="E12" s="118"/>
      <c r="F12" s="118"/>
      <c r="G12" s="118"/>
      <c r="H12" s="118"/>
    </row>
    <row r="13" spans="1:8" ht="20">
      <c r="A13" s="491" t="s">
        <v>10</v>
      </c>
      <c r="B13" s="716" t="s">
        <v>792</v>
      </c>
      <c r="C13" s="717"/>
      <c r="D13" s="118"/>
      <c r="E13" s="118"/>
      <c r="F13" s="118"/>
      <c r="G13" s="118"/>
      <c r="H13" s="118"/>
    </row>
    <row r="14" spans="1:8" ht="20">
      <c r="A14" s="22" t="s">
        <v>12</v>
      </c>
      <c r="B14" s="23" t="s">
        <v>789</v>
      </c>
      <c r="C14" s="218">
        <v>61</v>
      </c>
      <c r="D14" s="118"/>
      <c r="E14" s="118"/>
      <c r="F14" s="118"/>
      <c r="G14" s="118"/>
      <c r="H14" s="118"/>
    </row>
    <row r="15" spans="1:8" ht="20">
      <c r="A15" s="22" t="s">
        <v>14</v>
      </c>
      <c r="B15" s="23" t="s">
        <v>15</v>
      </c>
      <c r="C15" s="218">
        <v>10</v>
      </c>
      <c r="D15" s="118"/>
      <c r="E15" s="118"/>
      <c r="F15" s="118"/>
      <c r="G15" s="118"/>
      <c r="H15" s="118"/>
    </row>
    <row r="16" spans="1:8" ht="20">
      <c r="A16" s="22" t="s">
        <v>16</v>
      </c>
      <c r="B16" s="23" t="s">
        <v>17</v>
      </c>
      <c r="C16" s="218">
        <v>22</v>
      </c>
      <c r="D16" s="118"/>
      <c r="E16" s="118"/>
      <c r="F16" s="118"/>
      <c r="G16" s="118"/>
      <c r="H16" s="118"/>
    </row>
    <row r="17" spans="1:8" ht="20">
      <c r="A17" s="22" t="s">
        <v>81</v>
      </c>
      <c r="B17" s="23" t="s">
        <v>22</v>
      </c>
      <c r="C17" s="218">
        <v>280</v>
      </c>
      <c r="D17" s="118"/>
      <c r="E17" s="118"/>
      <c r="F17" s="118"/>
      <c r="G17" s="118"/>
      <c r="H17" s="118"/>
    </row>
    <row r="18" spans="1:8" ht="20">
      <c r="A18" s="22" t="s">
        <v>95</v>
      </c>
      <c r="B18" s="23" t="s">
        <v>20</v>
      </c>
      <c r="C18" s="60">
        <v>5.3</v>
      </c>
      <c r="D18" s="118"/>
      <c r="E18" s="118"/>
      <c r="F18" s="118"/>
      <c r="G18" s="118"/>
      <c r="H18" s="118"/>
    </row>
    <row r="19" spans="1:8" ht="20">
      <c r="A19" s="157" t="s">
        <v>652</v>
      </c>
      <c r="B19" s="719" t="s">
        <v>520</v>
      </c>
      <c r="C19" s="720"/>
      <c r="D19" s="118"/>
      <c r="E19" s="118"/>
      <c r="F19" s="118"/>
      <c r="G19" s="118"/>
      <c r="H19" s="118"/>
    </row>
    <row r="20" spans="1:8" ht="20">
      <c r="A20" s="22" t="s">
        <v>96</v>
      </c>
      <c r="B20" s="23" t="s">
        <v>97</v>
      </c>
      <c r="C20" s="60">
        <v>30</v>
      </c>
      <c r="D20" s="118"/>
      <c r="E20" s="118"/>
      <c r="F20" s="118"/>
      <c r="G20" s="118"/>
      <c r="H20" s="118"/>
    </row>
    <row r="21" spans="1:8" ht="20">
      <c r="A21" s="22" t="s">
        <v>98</v>
      </c>
      <c r="B21" s="23" t="s">
        <v>97</v>
      </c>
      <c r="C21" s="218">
        <v>90</v>
      </c>
      <c r="D21" s="118"/>
      <c r="E21" s="118"/>
      <c r="F21" s="118"/>
      <c r="G21" s="118"/>
      <c r="H21" s="118"/>
    </row>
    <row r="22" spans="1:8" ht="20">
      <c r="A22" s="22" t="s">
        <v>29</v>
      </c>
      <c r="B22" s="23" t="s">
        <v>22</v>
      </c>
      <c r="C22" s="218">
        <v>240</v>
      </c>
      <c r="D22" s="118"/>
      <c r="E22" s="118"/>
      <c r="F22" s="118"/>
      <c r="G22" s="118"/>
      <c r="H22" s="118"/>
    </row>
    <row r="23" spans="1:8" ht="20">
      <c r="A23" s="22" t="s">
        <v>31</v>
      </c>
      <c r="B23" s="23" t="s">
        <v>22</v>
      </c>
      <c r="C23" s="218">
        <v>210</v>
      </c>
      <c r="D23" s="118"/>
      <c r="E23" s="118"/>
      <c r="F23" s="118"/>
      <c r="G23" s="118"/>
      <c r="H23" s="118"/>
    </row>
    <row r="24" spans="1:8" ht="20.5" thickBot="1">
      <c r="A24" s="25" t="s">
        <v>32</v>
      </c>
      <c r="B24" s="483" t="s">
        <v>22</v>
      </c>
      <c r="C24" s="222">
        <v>495</v>
      </c>
      <c r="D24" s="118"/>
      <c r="E24" s="118"/>
      <c r="F24" s="118"/>
      <c r="G24" s="118"/>
      <c r="H24" s="118"/>
    </row>
    <row r="25" spans="1:8" ht="20">
      <c r="A25" s="632" t="s">
        <v>51</v>
      </c>
      <c r="B25" s="705" t="s">
        <v>52</v>
      </c>
      <c r="C25" s="706"/>
      <c r="D25" s="118"/>
      <c r="E25" s="118"/>
      <c r="F25" s="118"/>
      <c r="G25" s="118"/>
      <c r="H25" s="118"/>
    </row>
    <row r="26" spans="1:8" ht="20.5" thickBot="1">
      <c r="A26" s="631" t="s">
        <v>951</v>
      </c>
      <c r="B26" s="701" t="s">
        <v>952</v>
      </c>
      <c r="C26" s="702"/>
      <c r="D26" s="118"/>
      <c r="E26" s="118"/>
      <c r="F26" s="118"/>
      <c r="G26" s="118"/>
      <c r="H26" s="118"/>
    </row>
    <row r="27" spans="1:8" ht="20">
      <c r="A27" s="26"/>
      <c r="B27" s="626"/>
      <c r="C27" s="626"/>
      <c r="D27" s="118"/>
      <c r="E27" s="118"/>
      <c r="F27" s="118"/>
      <c r="G27" s="118"/>
      <c r="H27" s="118"/>
    </row>
    <row r="28" spans="1:8" ht="76" customHeight="1">
      <c r="A28" s="718" t="s">
        <v>962</v>
      </c>
      <c r="B28" s="718"/>
      <c r="C28" s="718"/>
      <c r="D28" s="114"/>
      <c r="E28" s="114"/>
      <c r="F28" s="114"/>
      <c r="G28" s="114"/>
      <c r="H28" s="114"/>
    </row>
    <row r="29" spans="1:8" ht="18" thickBot="1">
      <c r="A29" s="18"/>
      <c r="B29" s="18"/>
      <c r="C29" s="18"/>
      <c r="D29" s="114"/>
      <c r="E29" s="114"/>
      <c r="F29" s="114"/>
      <c r="G29" s="114"/>
      <c r="H29" s="114"/>
    </row>
    <row r="30" spans="1:8" s="357" customFormat="1" ht="31.25" customHeight="1">
      <c r="A30" s="682" t="s">
        <v>34</v>
      </c>
      <c r="B30" s="684" t="s">
        <v>35</v>
      </c>
      <c r="C30" s="688" t="s">
        <v>36</v>
      </c>
      <c r="D30" s="686" t="s">
        <v>107</v>
      </c>
      <c r="E30" s="688" t="s">
        <v>37</v>
      </c>
      <c r="F30" s="703" t="s">
        <v>38</v>
      </c>
      <c r="G30" s="674" t="s">
        <v>72</v>
      </c>
      <c r="H30" s="674" t="s">
        <v>73</v>
      </c>
    </row>
    <row r="31" spans="1:8" s="357" customFormat="1" ht="14.5" customHeight="1">
      <c r="A31" s="683"/>
      <c r="B31" s="685"/>
      <c r="C31" s="689"/>
      <c r="D31" s="687"/>
      <c r="E31" s="689"/>
      <c r="F31" s="704"/>
      <c r="G31" s="675"/>
      <c r="H31" s="675"/>
    </row>
    <row r="32" spans="1:8" s="432" customFormat="1" ht="18">
      <c r="A32" s="63" t="s">
        <v>99</v>
      </c>
      <c r="B32" s="33" t="s">
        <v>83</v>
      </c>
      <c r="C32" s="34">
        <v>7524498</v>
      </c>
      <c r="D32" s="35">
        <v>60364.88</v>
      </c>
      <c r="E32" s="320">
        <v>1</v>
      </c>
      <c r="F32" s="76"/>
      <c r="G32" s="37">
        <f>ROUND((D32*(1-F32))*E32,2)</f>
        <v>60364.88</v>
      </c>
      <c r="H32" s="38">
        <f>ROUND(G32*1.2,2)</f>
        <v>72437.86</v>
      </c>
    </row>
    <row r="33" spans="1:8" s="432" customFormat="1" ht="18">
      <c r="A33" s="63" t="s">
        <v>100</v>
      </c>
      <c r="B33" s="33" t="s">
        <v>83</v>
      </c>
      <c r="C33" s="34">
        <v>7524166</v>
      </c>
      <c r="D33" s="648">
        <v>23230.959999999999</v>
      </c>
      <c r="E33" s="320">
        <v>1</v>
      </c>
      <c r="F33" s="76"/>
      <c r="G33" s="37">
        <f t="shared" ref="G33:G46" si="0">ROUND((D33*(1-F33))*E33,2)</f>
        <v>23230.959999999999</v>
      </c>
      <c r="H33" s="38">
        <f t="shared" ref="H33:H46" si="1">ROUND(G33*1.2,2)</f>
        <v>27877.15</v>
      </c>
    </row>
    <row r="34" spans="1:8" s="432" customFormat="1" ht="36">
      <c r="A34" s="63" t="s">
        <v>101</v>
      </c>
      <c r="B34" s="33" t="s">
        <v>83</v>
      </c>
      <c r="C34" s="34">
        <v>7524168</v>
      </c>
      <c r="D34" s="648">
        <v>8469.4</v>
      </c>
      <c r="E34" s="320">
        <v>1</v>
      </c>
      <c r="F34" s="76"/>
      <c r="G34" s="37">
        <f t="shared" si="0"/>
        <v>8469.4</v>
      </c>
      <c r="H34" s="38">
        <f t="shared" si="1"/>
        <v>10163.280000000001</v>
      </c>
    </row>
    <row r="35" spans="1:8" s="480" customFormat="1" ht="36">
      <c r="A35" s="63" t="s">
        <v>84</v>
      </c>
      <c r="B35" s="33" t="s">
        <v>55</v>
      </c>
      <c r="C35" s="34">
        <v>7524500</v>
      </c>
      <c r="D35" s="648">
        <v>1966.3</v>
      </c>
      <c r="E35" s="320">
        <v>1</v>
      </c>
      <c r="F35" s="76"/>
      <c r="G35" s="37">
        <f>ROUND((D35*(1-F35))*E35,2)</f>
        <v>1966.3</v>
      </c>
      <c r="H35" s="38">
        <f>ROUND(G35*1.2,2)</f>
        <v>2359.56</v>
      </c>
    </row>
    <row r="36" spans="1:8" s="432" customFormat="1" ht="18">
      <c r="A36" s="511" t="s">
        <v>840</v>
      </c>
      <c r="B36" s="512"/>
      <c r="C36" s="518"/>
      <c r="D36" s="649"/>
      <c r="E36" s="522"/>
      <c r="F36" s="521"/>
      <c r="G36" s="516"/>
      <c r="H36" s="517"/>
    </row>
    <row r="37" spans="1:8" s="432" customFormat="1" ht="18">
      <c r="A37" s="68" t="s">
        <v>85</v>
      </c>
      <c r="B37" s="39" t="s">
        <v>83</v>
      </c>
      <c r="C37" s="69">
        <v>7524499</v>
      </c>
      <c r="D37" s="648">
        <v>4721.24</v>
      </c>
      <c r="E37" s="321"/>
      <c r="F37" s="76"/>
      <c r="G37" s="37">
        <f t="shared" si="0"/>
        <v>0</v>
      </c>
      <c r="H37" s="38">
        <f t="shared" si="1"/>
        <v>0</v>
      </c>
    </row>
    <row r="38" spans="1:8" s="432" customFormat="1" ht="18">
      <c r="A38" s="68" t="s">
        <v>102</v>
      </c>
      <c r="B38" s="39" t="s">
        <v>83</v>
      </c>
      <c r="C38" s="69">
        <v>7524574</v>
      </c>
      <c r="D38" s="648">
        <v>2287.48</v>
      </c>
      <c r="E38" s="321"/>
      <c r="F38" s="76"/>
      <c r="G38" s="37">
        <f t="shared" si="0"/>
        <v>0</v>
      </c>
      <c r="H38" s="38">
        <f t="shared" si="1"/>
        <v>0</v>
      </c>
    </row>
    <row r="39" spans="1:8" s="432" customFormat="1" ht="18">
      <c r="A39" s="68" t="s">
        <v>103</v>
      </c>
      <c r="B39" s="39" t="s">
        <v>83</v>
      </c>
      <c r="C39" s="69">
        <v>7524293</v>
      </c>
      <c r="D39" s="648">
        <v>8976.08</v>
      </c>
      <c r="E39" s="321"/>
      <c r="F39" s="76"/>
      <c r="G39" s="37">
        <f t="shared" si="0"/>
        <v>0</v>
      </c>
      <c r="H39" s="38">
        <f t="shared" si="1"/>
        <v>0</v>
      </c>
    </row>
    <row r="40" spans="1:8" s="432" customFormat="1" ht="35">
      <c r="A40" s="68" t="s">
        <v>88</v>
      </c>
      <c r="B40" s="39" t="s">
        <v>83</v>
      </c>
      <c r="C40" s="69">
        <v>7524295</v>
      </c>
      <c r="D40" s="648">
        <v>1916.48</v>
      </c>
      <c r="E40" s="321"/>
      <c r="F40" s="76"/>
      <c r="G40" s="37">
        <f t="shared" si="0"/>
        <v>0</v>
      </c>
      <c r="H40" s="38">
        <f t="shared" si="1"/>
        <v>0</v>
      </c>
    </row>
    <row r="41" spans="1:8" s="432" customFormat="1" ht="35">
      <c r="A41" s="68" t="s">
        <v>89</v>
      </c>
      <c r="B41" s="39" t="s">
        <v>83</v>
      </c>
      <c r="C41" s="69">
        <v>7524290</v>
      </c>
      <c r="D41" s="648">
        <v>3149.26</v>
      </c>
      <c r="E41" s="321"/>
      <c r="F41" s="76"/>
      <c r="G41" s="37">
        <f t="shared" si="0"/>
        <v>0</v>
      </c>
      <c r="H41" s="38">
        <f t="shared" si="1"/>
        <v>0</v>
      </c>
    </row>
    <row r="42" spans="1:8" s="432" customFormat="1" ht="35">
      <c r="A42" s="68" t="s">
        <v>90</v>
      </c>
      <c r="B42" s="39" t="s">
        <v>83</v>
      </c>
      <c r="C42" s="69">
        <v>7524299</v>
      </c>
      <c r="D42" s="648">
        <v>1771.26</v>
      </c>
      <c r="E42" s="321"/>
      <c r="F42" s="76"/>
      <c r="G42" s="37">
        <f t="shared" si="0"/>
        <v>0</v>
      </c>
      <c r="H42" s="38">
        <f t="shared" si="1"/>
        <v>0</v>
      </c>
    </row>
    <row r="43" spans="1:8" s="432" customFormat="1" ht="18">
      <c r="A43" s="68" t="s">
        <v>91</v>
      </c>
      <c r="B43" s="39" t="s">
        <v>83</v>
      </c>
      <c r="C43" s="69">
        <v>4132536</v>
      </c>
      <c r="D43" s="648">
        <v>587.24</v>
      </c>
      <c r="E43" s="321"/>
      <c r="F43" s="76"/>
      <c r="G43" s="37">
        <f t="shared" si="0"/>
        <v>0</v>
      </c>
      <c r="H43" s="38">
        <f t="shared" si="1"/>
        <v>0</v>
      </c>
    </row>
    <row r="44" spans="1:8" s="432" customFormat="1" ht="18">
      <c r="A44" s="68" t="s">
        <v>104</v>
      </c>
      <c r="B44" s="39" t="s">
        <v>83</v>
      </c>
      <c r="C44" s="69">
        <v>7524502</v>
      </c>
      <c r="D44" s="648">
        <v>1340.9</v>
      </c>
      <c r="E44" s="321"/>
      <c r="F44" s="76"/>
      <c r="G44" s="37">
        <f t="shared" si="0"/>
        <v>0</v>
      </c>
      <c r="H44" s="38">
        <f t="shared" si="1"/>
        <v>0</v>
      </c>
    </row>
    <row r="45" spans="1:8" s="432" customFormat="1" ht="18">
      <c r="A45" s="68" t="s">
        <v>105</v>
      </c>
      <c r="B45" s="39" t="s">
        <v>83</v>
      </c>
      <c r="C45" s="69">
        <v>7524501</v>
      </c>
      <c r="D45" s="648">
        <v>1999.16</v>
      </c>
      <c r="E45" s="321"/>
      <c r="F45" s="76"/>
      <c r="G45" s="37">
        <f t="shared" si="0"/>
        <v>0</v>
      </c>
      <c r="H45" s="38">
        <f t="shared" si="1"/>
        <v>0</v>
      </c>
    </row>
    <row r="46" spans="1:8" s="432" customFormat="1" ht="18">
      <c r="A46" s="68" t="s">
        <v>106</v>
      </c>
      <c r="B46" s="39" t="s">
        <v>83</v>
      </c>
      <c r="C46" s="69">
        <v>7524836</v>
      </c>
      <c r="D46" s="648">
        <v>5642.38</v>
      </c>
      <c r="E46" s="321"/>
      <c r="F46" s="76"/>
      <c r="G46" s="37">
        <f t="shared" si="0"/>
        <v>0</v>
      </c>
      <c r="H46" s="38">
        <f t="shared" si="1"/>
        <v>0</v>
      </c>
    </row>
    <row r="47" spans="1:8" s="357" customFormat="1" ht="18.5" thickBot="1">
      <c r="A47" s="48" t="s">
        <v>49</v>
      </c>
      <c r="B47" s="431"/>
      <c r="C47" s="165"/>
      <c r="D47" s="323"/>
      <c r="E47" s="324"/>
      <c r="F47" s="324"/>
      <c r="G47" s="54">
        <f>SUM(G32:G46)</f>
        <v>94031.54</v>
      </c>
      <c r="H47" s="55">
        <f>ROUND(G47*1.2,2)</f>
        <v>112837.85</v>
      </c>
    </row>
  </sheetData>
  <mergeCells count="15">
    <mergeCell ref="H30:H31"/>
    <mergeCell ref="A8:H8"/>
    <mergeCell ref="A9:H9"/>
    <mergeCell ref="A30:A31"/>
    <mergeCell ref="B30:B31"/>
    <mergeCell ref="C30:C31"/>
    <mergeCell ref="D30:D31"/>
    <mergeCell ref="E30:E31"/>
    <mergeCell ref="F30:F31"/>
    <mergeCell ref="G30:G31"/>
    <mergeCell ref="B13:C13"/>
    <mergeCell ref="B25:C25"/>
    <mergeCell ref="B19:C19"/>
    <mergeCell ref="B26:C26"/>
    <mergeCell ref="A28:C28"/>
  </mergeCells>
  <conditionalFormatting sqref="E32:H46">
    <cfRule type="cellIs" dxfId="251" priority="2" stopIfTrue="1" operator="lessThanOrEqual">
      <formula>0</formula>
    </cfRule>
  </conditionalFormatting>
  <hyperlinks>
    <hyperlink ref="A6" r:id="rId1"/>
  </hyperlinks>
  <pageMargins left="0.7" right="0.7" top="0.75" bottom="0.75" header="0.3" footer="0.3"/>
  <pageSetup paperSize="9" scale="38" orientation="portrait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66</vt:i4>
      </vt:variant>
      <vt:variant>
        <vt:lpstr>Named Ranges</vt:lpstr>
      </vt:variant>
      <vt:variant>
        <vt:i4>64</vt:i4>
      </vt:variant>
    </vt:vector>
  </HeadingPairs>
  <TitlesOfParts>
    <vt:vector size="130" baseType="lpstr">
      <vt:lpstr>Оглавление</vt:lpstr>
      <vt:lpstr>Каталог техники</vt:lpstr>
      <vt:lpstr>go</vt:lpstr>
      <vt:lpstr>aero 8</vt:lpstr>
      <vt:lpstr>aero 8 Plus</vt:lpstr>
      <vt:lpstr>aero 15</vt:lpstr>
      <vt:lpstr>aero 15 Plus</vt:lpstr>
      <vt:lpstr>aero BP E</vt:lpstr>
      <vt:lpstr>aero BP Li-Ion</vt:lpstr>
      <vt:lpstr>aero BP Li-Ion PLUS</vt:lpstr>
      <vt:lpstr>aero UP</vt:lpstr>
      <vt:lpstr>jet 38</vt:lpstr>
      <vt:lpstr>jet 50</vt:lpstr>
      <vt:lpstr>AERO 3500μicro</vt:lpstr>
      <vt:lpstr>sprayer BP15</vt:lpstr>
      <vt:lpstr>vacumat 12</vt:lpstr>
      <vt:lpstr>vacumat 22</vt:lpstr>
      <vt:lpstr>vacumat 22T</vt:lpstr>
      <vt:lpstr>vacumat 44T</vt:lpstr>
      <vt:lpstr>steam SO4</vt:lpstr>
      <vt:lpstr>steam SV4</vt:lpstr>
      <vt:lpstr>steam SDV8</vt:lpstr>
      <vt:lpstr>ergodisc HD</vt:lpstr>
      <vt:lpstr>ergodisc 165</vt:lpstr>
      <vt:lpstr>ergodisc 200</vt:lpstr>
      <vt:lpstr>ergodisc DUO</vt:lpstr>
      <vt:lpstr>ergodisc OMNI</vt:lpstr>
      <vt:lpstr>ergodisc 1200</vt:lpstr>
      <vt:lpstr>ergodisc 2000</vt:lpstr>
      <vt:lpstr>aquamat 10.1</vt:lpstr>
      <vt:lpstr>aquamat 20</vt:lpstr>
      <vt:lpstr>procarpet 30</vt:lpstr>
      <vt:lpstr>procarpet 45</vt:lpstr>
      <vt:lpstr>swingo 150E</vt:lpstr>
      <vt:lpstr>swingo 150 Li-Ion</vt:lpstr>
      <vt:lpstr>swingo 250μicro</vt:lpstr>
      <vt:lpstr>swingo 350E</vt:lpstr>
      <vt:lpstr>swingo 350B</vt:lpstr>
      <vt:lpstr>swingo 350 Li-Ion</vt:lpstr>
      <vt:lpstr>swingo 455E</vt:lpstr>
      <vt:lpstr>swingo 455В</vt:lpstr>
      <vt:lpstr>swingo 455 Li-Ion</vt:lpstr>
      <vt:lpstr>swingo 755E</vt:lpstr>
      <vt:lpstr>swingo 755В Eco</vt:lpstr>
      <vt:lpstr>swingo 755 Li-Ion Eco</vt:lpstr>
      <vt:lpstr>swingo 755В Power</vt:lpstr>
      <vt:lpstr>swingo 755 Li-Ion Power</vt:lpstr>
      <vt:lpstr>swingo 855В</vt:lpstr>
      <vt:lpstr>swingo 855 Li-Ion</vt:lpstr>
      <vt:lpstr>swingo 955В</vt:lpstr>
      <vt:lpstr>swingo 955 Li-Ion</vt:lpstr>
      <vt:lpstr>swingo 1255E</vt:lpstr>
      <vt:lpstr>swingo 1255В</vt:lpstr>
      <vt:lpstr>swingo 1255 Li-Ion</vt:lpstr>
      <vt:lpstr>swingo 1650</vt:lpstr>
      <vt:lpstr>swingo 2100μicro</vt:lpstr>
      <vt:lpstr>swingo 2100μicro Li-Ion</vt:lpstr>
      <vt:lpstr>swingo XP-R</vt:lpstr>
      <vt:lpstr>swingo XP-M</vt:lpstr>
      <vt:lpstr>swingo XP-M Intellisweep</vt:lpstr>
      <vt:lpstr>swingo 2500</vt:lpstr>
      <vt:lpstr>swingo 4000</vt:lpstr>
      <vt:lpstr>swingo 4000 Li-Ion</vt:lpstr>
      <vt:lpstr>swingo 5000</vt:lpstr>
      <vt:lpstr>swingo 5000 Li-Ion</vt:lpstr>
      <vt:lpstr>Комплекты Li-Ion для апгрейда</vt:lpstr>
      <vt:lpstr>'aero 15'!Print_Area</vt:lpstr>
      <vt:lpstr>'aero 15 Plus'!Print_Area</vt:lpstr>
      <vt:lpstr>'AERO 3500μicro'!Print_Area</vt:lpstr>
      <vt:lpstr>'aero 8'!Print_Area</vt:lpstr>
      <vt:lpstr>'aero 8 Plus'!Print_Area</vt:lpstr>
      <vt:lpstr>'aero BP E'!Print_Area</vt:lpstr>
      <vt:lpstr>'aero BP Li-Ion'!Print_Area</vt:lpstr>
      <vt:lpstr>'aero BP Li-Ion PLUS'!Print_Area</vt:lpstr>
      <vt:lpstr>'aero UP'!Print_Area</vt:lpstr>
      <vt:lpstr>'aquamat 10.1'!Print_Area</vt:lpstr>
      <vt:lpstr>'aquamat 20'!Print_Area</vt:lpstr>
      <vt:lpstr>'ergodisc 1200'!Print_Area</vt:lpstr>
      <vt:lpstr>'ergodisc 165'!Print_Area</vt:lpstr>
      <vt:lpstr>'ergodisc 200'!Print_Area</vt:lpstr>
      <vt:lpstr>'ergodisc 2000'!Print_Area</vt:lpstr>
      <vt:lpstr>'ergodisc DUO'!Print_Area</vt:lpstr>
      <vt:lpstr>'ergodisc HD'!Print_Area</vt:lpstr>
      <vt:lpstr>'ergodisc OMNI'!Print_Area</vt:lpstr>
      <vt:lpstr>go!Print_Area</vt:lpstr>
      <vt:lpstr>'jet 38'!Print_Area</vt:lpstr>
      <vt:lpstr>'jet 50'!Print_Area</vt:lpstr>
      <vt:lpstr>'procarpet 30'!Print_Area</vt:lpstr>
      <vt:lpstr>'procarpet 45'!Print_Area</vt:lpstr>
      <vt:lpstr>'sprayer BP15'!Print_Area</vt:lpstr>
      <vt:lpstr>'steam SDV8'!Print_Area</vt:lpstr>
      <vt:lpstr>'steam SO4'!Print_Area</vt:lpstr>
      <vt:lpstr>'steam SV4'!Print_Area</vt:lpstr>
      <vt:lpstr>'swingo 1255 Li-Ion'!Print_Area</vt:lpstr>
      <vt:lpstr>'swingo 1255E'!Print_Area</vt:lpstr>
      <vt:lpstr>'swingo 1255В'!Print_Area</vt:lpstr>
      <vt:lpstr>'swingo 150 Li-Ion'!Print_Area</vt:lpstr>
      <vt:lpstr>'swingo 150E'!Print_Area</vt:lpstr>
      <vt:lpstr>'swingo 1650'!Print_Area</vt:lpstr>
      <vt:lpstr>'swingo 2100μicro'!Print_Area</vt:lpstr>
      <vt:lpstr>'swingo 2100μicro Li-Ion'!Print_Area</vt:lpstr>
      <vt:lpstr>'swingo 2500'!Print_Area</vt:lpstr>
      <vt:lpstr>'swingo 250μicro'!Print_Area</vt:lpstr>
      <vt:lpstr>'swingo 350 Li-Ion'!Print_Area</vt:lpstr>
      <vt:lpstr>'swingo 350B'!Print_Area</vt:lpstr>
      <vt:lpstr>'swingo 350E'!Print_Area</vt:lpstr>
      <vt:lpstr>'swingo 4000'!Print_Area</vt:lpstr>
      <vt:lpstr>'swingo 4000 Li-Ion'!Print_Area</vt:lpstr>
      <vt:lpstr>'swingo 455 Li-Ion'!Print_Area</vt:lpstr>
      <vt:lpstr>'swingo 455E'!Print_Area</vt:lpstr>
      <vt:lpstr>'swingo 455В'!Print_Area</vt:lpstr>
      <vt:lpstr>'swingo 5000'!Print_Area</vt:lpstr>
      <vt:lpstr>'swingo 5000 Li-Ion'!Print_Area</vt:lpstr>
      <vt:lpstr>'swingo 755 Li-Ion Eco'!Print_Area</vt:lpstr>
      <vt:lpstr>'swingo 755 Li-Ion Power'!Print_Area</vt:lpstr>
      <vt:lpstr>'swingo 755E'!Print_Area</vt:lpstr>
      <vt:lpstr>'swingo 755В Eco'!Print_Area</vt:lpstr>
      <vt:lpstr>'swingo 755В Power'!Print_Area</vt:lpstr>
      <vt:lpstr>'swingo 855 Li-Ion'!Print_Area</vt:lpstr>
      <vt:lpstr>'swingo 855В'!Print_Area</vt:lpstr>
      <vt:lpstr>'swingo 955 Li-Ion'!Print_Area</vt:lpstr>
      <vt:lpstr>'swingo 955В'!Print_Area</vt:lpstr>
      <vt:lpstr>'swingo XP-M'!Print_Area</vt:lpstr>
      <vt:lpstr>'swingo XP-M Intellisweep'!Print_Area</vt:lpstr>
      <vt:lpstr>'swingo XP-R'!Print_Area</vt:lpstr>
      <vt:lpstr>'vacumat 12'!Print_Area</vt:lpstr>
      <vt:lpstr>'vacumat 22'!Print_Area</vt:lpstr>
      <vt:lpstr>'vacumat 22T'!Print_Area</vt:lpstr>
      <vt:lpstr>'vacumat 44T'!Print_Area</vt:lpstr>
      <vt:lpstr>'Комплекты Li-Ion для апгрейда'!Print_Area</vt:lpstr>
    </vt:vector>
  </TitlesOfParts>
  <Company>Sealed Air Corp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Ms Elena Volkova</dc:creator>
  <cp:lastModifiedBy>Lykov, Stepan</cp:lastModifiedBy>
  <cp:lastPrinted>2021-04-07T11:08:13Z</cp:lastPrinted>
  <dcterms:created xsi:type="dcterms:W3CDTF">2019-03-15T11:18:59Z</dcterms:created>
  <dcterms:modified xsi:type="dcterms:W3CDTF">2021-12-07T16:52:52Z</dcterms:modified>
</cp:coreProperties>
</file>